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ia Gan\Desktop\Sprint BackLogs\"/>
    </mc:Choice>
  </mc:AlternateContent>
  <xr:revisionPtr revIDLastSave="0" documentId="13_ncr:1_{001C63CB-CC60-4246-9333-9584DC48057F}" xr6:coauthVersionLast="40" xr6:coauthVersionMax="40" xr10:uidLastSave="{00000000-0000-0000-0000-000000000000}"/>
  <bookViews>
    <workbookView xWindow="0" yWindow="0" windowWidth="19200" windowHeight="6850" xr2:uid="{00000000-000D-0000-FFFF-FFFF00000000}"/>
  </bookViews>
  <sheets>
    <sheet name="Schedule (New)" sheetId="5" r:id="rId1"/>
    <sheet name="Metrics(NEW)" sheetId="6" r:id="rId2"/>
    <sheet name="Config" sheetId="3" r:id="rId3"/>
    <sheet name="Bug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6" l="1"/>
  <c r="B18" i="6" l="1"/>
  <c r="B19" i="6" s="1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E48" i="6" l="1"/>
  <c r="B29" i="6"/>
  <c r="B22" i="6"/>
  <c r="C19" i="6"/>
  <c r="B37" i="6" s="1"/>
  <c r="M18" i="6"/>
  <c r="C18" i="6"/>
  <c r="B36" i="6" s="1"/>
  <c r="M17" i="6"/>
  <c r="C17" i="6"/>
  <c r="B35" i="6" s="1"/>
  <c r="M16" i="6"/>
  <c r="C16" i="6"/>
  <c r="B34" i="6" s="1"/>
  <c r="M15" i="6"/>
  <c r="C15" i="6"/>
  <c r="B33" i="6" s="1"/>
  <c r="M14" i="6"/>
  <c r="C14" i="6"/>
  <c r="B32" i="6" s="1"/>
  <c r="M13" i="6"/>
  <c r="C13" i="6"/>
  <c r="B31" i="6" s="1"/>
  <c r="M12" i="6"/>
  <c r="C12" i="6"/>
  <c r="B30" i="6" s="1"/>
  <c r="M11" i="6"/>
  <c r="C11" i="6"/>
  <c r="M10" i="6"/>
  <c r="C10" i="6"/>
  <c r="B28" i="6" s="1"/>
  <c r="M9" i="6"/>
  <c r="C9" i="6"/>
  <c r="B27" i="6" s="1"/>
  <c r="M8" i="6"/>
  <c r="C8" i="6"/>
  <c r="B26" i="6" s="1"/>
  <c r="M7" i="6"/>
  <c r="C7" i="6"/>
  <c r="B25" i="6" s="1"/>
  <c r="M6" i="6"/>
  <c r="C6" i="6"/>
  <c r="B24" i="6" s="1"/>
  <c r="M5" i="6"/>
  <c r="C5" i="6"/>
  <c r="B23" i="6" s="1"/>
  <c r="L4" i="6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B4" i="6"/>
  <c r="D4" i="6" s="1"/>
  <c r="D5" i="6" s="1"/>
  <c r="D6" i="6" s="1"/>
  <c r="D7" i="6" s="1"/>
  <c r="D8" i="6" s="1"/>
  <c r="D9" i="6" l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B39" i="6"/>
  <c r="N4" i="6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B38" i="6"/>
</calcChain>
</file>

<file path=xl/sharedStrings.xml><?xml version="1.0" encoding="utf-8"?>
<sst xmlns="http://schemas.openxmlformats.org/spreadsheetml/2006/main" count="454" uniqueCount="184">
  <si>
    <t>To Be Done</t>
  </si>
  <si>
    <t>SPRINT NO</t>
  </si>
  <si>
    <t>In Progress</t>
  </si>
  <si>
    <t>To Be Reviewed</t>
  </si>
  <si>
    <t>Completed</t>
  </si>
  <si>
    <t>Task ID</t>
  </si>
  <si>
    <t xml:space="preserve">Module </t>
  </si>
  <si>
    <t>DESCRIPTION</t>
  </si>
  <si>
    <t xml:space="preserve">ESTIMATED TIME TAKEN </t>
  </si>
  <si>
    <t>HOURS SPENT ACTUAL</t>
  </si>
  <si>
    <t>STORY POINTS</t>
  </si>
  <si>
    <t>STATUS</t>
  </si>
  <si>
    <t>TAKEN BY</t>
  </si>
  <si>
    <t>-</t>
  </si>
  <si>
    <t>Finalize Project Scope</t>
  </si>
  <si>
    <t>Use Case Diagram</t>
  </si>
  <si>
    <t>ER Diagram</t>
  </si>
  <si>
    <t>As-Is Diagram</t>
  </si>
  <si>
    <t>To-Be Diagram</t>
  </si>
  <si>
    <t>Navigation Diagram - Web App</t>
  </si>
  <si>
    <t>Navigation Diagram - Mobile App</t>
  </si>
  <si>
    <t>Lo-Fi Wireframing - Admin Web App</t>
  </si>
  <si>
    <t>Lo-Fi Wireframing - Mobile App</t>
  </si>
  <si>
    <t>Technical Research-React Native</t>
  </si>
  <si>
    <t>Technical Research-Nodejs</t>
  </si>
  <si>
    <t>Web App</t>
  </si>
  <si>
    <t>Web Admin Module (Backend)</t>
  </si>
  <si>
    <t>WebApp - Login/Logout</t>
  </si>
  <si>
    <t>WebApp - Change Password</t>
  </si>
  <si>
    <t>Web Admin Module (Frontend)</t>
  </si>
  <si>
    <t>Nodejs</t>
  </si>
  <si>
    <t>App Account Module
(Backend)</t>
  </si>
  <si>
    <t>MobileApp - Login</t>
  </si>
  <si>
    <t>MobileApp - Auto-Login (Session)</t>
  </si>
  <si>
    <t>Android</t>
  </si>
  <si>
    <t>App Account Module
(Frontend)</t>
  </si>
  <si>
    <t>Bugs</t>
  </si>
  <si>
    <t>Submission lags and app clashes</t>
  </si>
  <si>
    <t>Critical Level</t>
  </si>
  <si>
    <t>Start Selfie instead of start quiz</t>
  </si>
  <si>
    <t>Low Level</t>
  </si>
  <si>
    <t>Missing Narrative</t>
  </si>
  <si>
    <t xml:space="preserve">High Impact </t>
  </si>
  <si>
    <t>Blank Map</t>
  </si>
  <si>
    <t>Narrative and Buttons Misaligned</t>
  </si>
  <si>
    <t>IOS</t>
  </si>
  <si>
    <t>Scenario</t>
  </si>
  <si>
    <t>Persona</t>
  </si>
  <si>
    <t>Git and Viroreact set-up</t>
  </si>
  <si>
    <t xml:space="preserve">Proposal Preparation </t>
  </si>
  <si>
    <t>X</t>
  </si>
  <si>
    <t>Connect to Trail</t>
  </si>
  <si>
    <t>View Narrative</t>
  </si>
  <si>
    <t>Complete Missions(Quiz, Wefie)</t>
  </si>
  <si>
    <t>View Past Submissions</t>
  </si>
  <si>
    <t>Upload Submissions</t>
  </si>
  <si>
    <t>View map with pinned location(with location tracking)</t>
  </si>
  <si>
    <t>MobileApp - Sequence Diagrams</t>
  </si>
  <si>
    <t>User Testing Preparation</t>
  </si>
  <si>
    <t>Acceptance Preparation</t>
  </si>
  <si>
    <t>B</t>
  </si>
  <si>
    <t>WebApp</t>
  </si>
  <si>
    <t>Admin Trail Monitoring Module (Backend)</t>
  </si>
  <si>
    <t>WebApp - Monitor Groups' Progress</t>
  </si>
  <si>
    <t>WebApp - Monitor Groups' Location</t>
  </si>
  <si>
    <t>WebApp - Monitor and manage Leaderboard</t>
  </si>
  <si>
    <t>WebApp - Monitor and manage Activity Feed</t>
  </si>
  <si>
    <t>WebApp - Monitor and manage Mission Submission</t>
  </si>
  <si>
    <t xml:space="preserve">WebApp - Monitor Trail Duration </t>
  </si>
  <si>
    <t>Admin Upload Module 
Backend</t>
  </si>
  <si>
    <t>WebApp - Upload Multimedia (Images and Videos)</t>
  </si>
  <si>
    <t xml:space="preserve">WebApp - View Uploads </t>
  </si>
  <si>
    <t>Admin Trail Monitoring Module 
Frontend</t>
  </si>
  <si>
    <t>Admin Upload Module 
Frontend</t>
  </si>
  <si>
    <t>MobileApp - Connect to Trail</t>
  </si>
  <si>
    <t>MobileApp - View Narrative</t>
  </si>
  <si>
    <t>MobileApp - Complete Missions(Quiz, Wefie)</t>
  </si>
  <si>
    <t>User Trail Module 
(Frontend)</t>
  </si>
  <si>
    <t>MobileApp - View Activity Feed</t>
  </si>
  <si>
    <t>MobileApp -View Past Submissions</t>
  </si>
  <si>
    <t>MobileApp - Upload Submissions</t>
  </si>
  <si>
    <t>MobileApp - View map with pinned location(with location tracking)</t>
  </si>
  <si>
    <t>MobileApp - View Leaderboard</t>
  </si>
  <si>
    <t>MobileApp -Connect to Trail</t>
  </si>
  <si>
    <t>Hotspot Module 
(Backend)</t>
  </si>
  <si>
    <t xml:space="preserve">WebApp - Add/Edit/Remove Hotspot Location </t>
  </si>
  <si>
    <t>WebApp - Add/Edit/Remove Description of Hotspot</t>
  </si>
  <si>
    <t>WebApp - Add/Edit/Remove Photo of hotspot</t>
  </si>
  <si>
    <t>MobileApp - View Past Submissions</t>
  </si>
  <si>
    <t>Hotspot Module 
(Frontend)</t>
  </si>
  <si>
    <t>MobileApp -View map with pinned location(with location tracking)</t>
  </si>
  <si>
    <t>WebApp - Sequence Diagram</t>
  </si>
  <si>
    <t>Narrative Module 
(Backend)</t>
  </si>
  <si>
    <t xml:space="preserve">WebApp -  Add/Edit/Remove Text/Story </t>
  </si>
  <si>
    <t xml:space="preserve">WebApp -  Attach photos or videos to Narrative </t>
  </si>
  <si>
    <t>Narrative Module 
(Frontend)</t>
  </si>
  <si>
    <t>User Trail Module 
(Backend)</t>
  </si>
  <si>
    <t>Mission Module 
(Backend)</t>
  </si>
  <si>
    <t>WebApp -  Add/Edit/Remove mission description</t>
  </si>
  <si>
    <t>Mission Module 
(Frontend)</t>
  </si>
  <si>
    <t>Admin Trail Creation Module 
(Backend)</t>
  </si>
  <si>
    <t>WebApp -  Add Trail Info</t>
  </si>
  <si>
    <t>WebApp -  Add/Edit/Remove Hotspots to trail map</t>
  </si>
  <si>
    <t>WebApp -  Add/Edit/Remove Narrative to trail map</t>
  </si>
  <si>
    <t>WebApp -  Add/Edit/Remove Mission to trail map</t>
  </si>
  <si>
    <t>WebApp -  Add/Edit/Remove Participants</t>
  </si>
  <si>
    <t>WebApp -  Add/Edit/Remove Groups</t>
  </si>
  <si>
    <t>Admin Trail Creation Module 
(Frontend)</t>
  </si>
  <si>
    <t>Admin Trail Monitoring Module (Front end)</t>
  </si>
  <si>
    <t>Notification Module 
(Backend)</t>
  </si>
  <si>
    <t>WebApp - Announcer Feature</t>
  </si>
  <si>
    <t>WebApp - Reminder Feature</t>
  </si>
  <si>
    <t>Feedback Module 
(Backend)</t>
  </si>
  <si>
    <t>WebApp - Collate and generate feedback report</t>
  </si>
  <si>
    <t>.1.5</t>
  </si>
  <si>
    <t>Notification Module 
(Frontend)</t>
  </si>
  <si>
    <t>Feedback Module 
(Frontend)</t>
  </si>
  <si>
    <t>MobileApp - View Notification</t>
  </si>
  <si>
    <t>MobileApp - Receive Notification</t>
  </si>
  <si>
    <t>MobileApp - Feedback form submission</t>
  </si>
  <si>
    <t>Complete Mission Module 
(Backend)</t>
  </si>
  <si>
    <t>MobileApp - Drag and Drop</t>
  </si>
  <si>
    <t>MobileApp - CrossWord</t>
  </si>
  <si>
    <t>Complete Mission Module 
(Frontend)</t>
  </si>
  <si>
    <t>Usability Module
(Backend)</t>
  </si>
  <si>
    <t>User Trail Module 
(Frontend)</t>
  </si>
  <si>
    <t>WebApp - Admin Help Page</t>
  </si>
  <si>
    <t>Usability Module
(Frontend)</t>
  </si>
  <si>
    <t xml:space="preserve">MobileApp - User Help Page </t>
  </si>
  <si>
    <t xml:space="preserve">User Testing Preparation </t>
  </si>
  <si>
    <t xml:space="preserve">MidTerm Preparation </t>
  </si>
  <si>
    <t>WebApp -  Add/Edit/Remove mission type:
        - Quiz
        - Wefie
        - Drag &amp; Drop</t>
  </si>
  <si>
    <t>WebApp - Add/Edit/Remove Mini Hotspots</t>
  </si>
  <si>
    <t>WebApp - Add/Edit/Remove Narrative to mini hotspot</t>
  </si>
  <si>
    <t>Additional Trail Modes
(Backend)</t>
  </si>
  <si>
    <t>Additional Trail Modes
(Frontend)</t>
  </si>
  <si>
    <t>Additional AR implementation
(Backend)</t>
  </si>
  <si>
    <t>UI Improvement (Webapp, MobileApp)</t>
  </si>
  <si>
    <t>Documentation Review</t>
  </si>
  <si>
    <t>Preparation for Project Handover</t>
  </si>
  <si>
    <t>FINAL PRESENTATION PREPARATION</t>
  </si>
  <si>
    <t>MobileApp - Complete missions 
          - Word Search
          - Anagram
          - Drawing</t>
  </si>
  <si>
    <t>Preparation for Final Presentation</t>
  </si>
  <si>
    <t>View Activity Feed</t>
  </si>
  <si>
    <t xml:space="preserve">View Leaderboard </t>
  </si>
  <si>
    <t>Others</t>
  </si>
  <si>
    <t>MobileApp - Complete missions 
          - Drag &amp; Drop
          - Crossword</t>
  </si>
  <si>
    <t>Complete Mission Module 
(Frontend)</t>
  </si>
  <si>
    <t>MobileApp - Complete missions 
          - Drag &amp; Drop 
          - Crossword</t>
  </si>
  <si>
    <t>MobileApp - Complete missions 
          - Word Search
          - Anagram
          - Drawing
          - Crossword</t>
  </si>
  <si>
    <t>Additional Game - Mini Hotspots
(Backend)</t>
  </si>
  <si>
    <t>Additional Game - Mini Hotspots
(Frontend)</t>
  </si>
  <si>
    <t>MIDTERM</t>
  </si>
  <si>
    <t>Debugging</t>
  </si>
  <si>
    <t>Optimization</t>
  </si>
  <si>
    <t xml:space="preserve">Poster Preparation </t>
  </si>
  <si>
    <t>Product Burndown</t>
  </si>
  <si>
    <t>Sprint</t>
  </si>
  <si>
    <t>Estimated Story Points</t>
  </si>
  <si>
    <t>Actual Story Points Completed</t>
  </si>
  <si>
    <t>Story Points Remaining</t>
  </si>
  <si>
    <t>Story Points Completed</t>
  </si>
  <si>
    <t>Average</t>
  </si>
  <si>
    <t>Rolling Avg.</t>
  </si>
  <si>
    <t>Iteration No.</t>
  </si>
  <si>
    <t>Bug Metric</t>
  </si>
  <si>
    <t>Low</t>
  </si>
  <si>
    <t>High</t>
  </si>
  <si>
    <t>Critical</t>
  </si>
  <si>
    <t>Bug Score</t>
  </si>
  <si>
    <t>Severity</t>
  </si>
  <si>
    <t>Description</t>
  </si>
  <si>
    <t>Low Impact (1 points)</t>
  </si>
  <si>
    <t>Unimportant. Typo error or small user interface alignment issues.</t>
  </si>
  <si>
    <t>High Impact (5 points)</t>
  </si>
  <si>
    <t>The system runs. However, some non-critical functionalities are not working.</t>
  </si>
  <si>
    <t>Critical Impact(10 points)</t>
  </si>
  <si>
    <t>The system is down or is un-usable after a short period of time. We have to fix the bugs to continue.</t>
  </si>
  <si>
    <t>Points in Iteration</t>
  </si>
  <si>
    <t>Action</t>
  </si>
  <si>
    <t>Points &lt; 10</t>
  </si>
  <si>
    <t>Use the planned debugging time in the iteration.</t>
  </si>
  <si>
    <t>Points &gt;= 10</t>
  </si>
  <si>
    <t>Stop current development and resolve the bug immediately. Project Manager reschedules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</si>
</sst>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color rgb="FF17394D"/>
      <name val="Arial"/>
      <family val="2"/>
    </font>
    <font>
      <sz val="11"/>
      <color rgb="FF17394D"/>
      <name val="&quot;Helvetica Neue&quot;"/>
    </font>
    <font>
      <sz val="11"/>
      <name val="Arial"/>
      <family val="2"/>
    </font>
    <font>
      <sz val="11"/>
      <color rgb="FF43434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17394D"/>
      <name val="Helvetica Neue"/>
    </font>
    <font>
      <sz val="11"/>
      <color rgb="FF43434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CCCCFF"/>
        <bgColor rgb="FFCCCCFF"/>
      </patternFill>
    </fill>
    <fill>
      <patternFill patternType="solid">
        <fgColor rgb="FFCCECFF"/>
        <bgColor rgb="FFCCECFF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6" fontId="2" fillId="0" borderId="0" xfId="0" applyNumberFormat="1" applyFont="1" applyAlignment="1">
      <alignment horizontal="center" wrapText="1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/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Alignment="1"/>
    <xf numFmtId="0" fontId="4" fillId="2" borderId="0" xfId="0" applyFont="1" applyFill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8" fillId="0" borderId="0" xfId="0" applyFont="1" applyAlignment="1"/>
    <xf numFmtId="0" fontId="12" fillId="2" borderId="0" xfId="0" applyFont="1" applyFill="1" applyAlignment="1"/>
    <xf numFmtId="0" fontId="13" fillId="2" borderId="0" xfId="0" applyFont="1" applyFill="1" applyAlignment="1"/>
    <xf numFmtId="0" fontId="8" fillId="0" borderId="0" xfId="0" applyFont="1" applyAlignment="1">
      <alignment horizontal="right"/>
    </xf>
    <xf numFmtId="0" fontId="1" fillId="3" borderId="0" xfId="0" applyFont="1" applyFill="1" applyAlignment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Border="1" applyAlignment="1"/>
    <xf numFmtId="0" fontId="13" fillId="2" borderId="0" xfId="0" applyFont="1" applyFill="1" applyBorder="1" applyAlignment="1"/>
    <xf numFmtId="0" fontId="17" fillId="4" borderId="2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Product Burndown Chart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'Metrics(NEW)'!$B$3</c:f>
              <c:strCache>
                <c:ptCount val="1"/>
                <c:pt idx="0">
                  <c:v>Estimated Story Points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'Metrics(NEW)'!$B$4:$B$18</c:f>
              <c:numCache>
                <c:formatCode>General</c:formatCode>
                <c:ptCount val="15"/>
                <c:pt idx="0">
                  <c:v>287.75</c:v>
                </c:pt>
                <c:pt idx="1">
                  <c:v>255.75</c:v>
                </c:pt>
                <c:pt idx="2">
                  <c:v>231.25</c:v>
                </c:pt>
                <c:pt idx="3">
                  <c:v>200.75</c:v>
                </c:pt>
                <c:pt idx="4">
                  <c:v>173.75</c:v>
                </c:pt>
                <c:pt idx="5">
                  <c:v>146.75</c:v>
                </c:pt>
                <c:pt idx="6">
                  <c:v>118</c:v>
                </c:pt>
                <c:pt idx="7">
                  <c:v>101</c:v>
                </c:pt>
                <c:pt idx="8">
                  <c:v>83</c:v>
                </c:pt>
                <c:pt idx="9">
                  <c:v>76</c:v>
                </c:pt>
                <c:pt idx="10">
                  <c:v>42.5</c:v>
                </c:pt>
                <c:pt idx="11">
                  <c:v>37.5</c:v>
                </c:pt>
                <c:pt idx="12">
                  <c:v>31.5</c:v>
                </c:pt>
                <c:pt idx="13">
                  <c:v>16.5</c:v>
                </c:pt>
                <c:pt idx="14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B-4A6E-ADE5-2B2E83CEEE93}"/>
            </c:ext>
          </c:extLst>
        </c:ser>
        <c:ser>
          <c:idx val="1"/>
          <c:order val="1"/>
          <c:tx>
            <c:strRef>
              <c:f>'Metrics(NEW)'!$D$3</c:f>
              <c:strCache>
                <c:ptCount val="1"/>
                <c:pt idx="0">
                  <c:v>Story Points Remaining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'Metrics(NEW)'!$D$4:$D$18</c:f>
              <c:numCache>
                <c:formatCode>General</c:formatCode>
                <c:ptCount val="15"/>
                <c:pt idx="0">
                  <c:v>287.75</c:v>
                </c:pt>
                <c:pt idx="1">
                  <c:v>255.75</c:v>
                </c:pt>
                <c:pt idx="2">
                  <c:v>231.25</c:v>
                </c:pt>
                <c:pt idx="3">
                  <c:v>201.75</c:v>
                </c:pt>
                <c:pt idx="4">
                  <c:v>183.25</c:v>
                </c:pt>
                <c:pt idx="5">
                  <c:v>183.25</c:v>
                </c:pt>
                <c:pt idx="6">
                  <c:v>183.25</c:v>
                </c:pt>
                <c:pt idx="7">
                  <c:v>183.25</c:v>
                </c:pt>
                <c:pt idx="8">
                  <c:v>183.25</c:v>
                </c:pt>
                <c:pt idx="9">
                  <c:v>183.25</c:v>
                </c:pt>
                <c:pt idx="10">
                  <c:v>183.25</c:v>
                </c:pt>
                <c:pt idx="11">
                  <c:v>183.25</c:v>
                </c:pt>
                <c:pt idx="12">
                  <c:v>183.25</c:v>
                </c:pt>
                <c:pt idx="13">
                  <c:v>183.25</c:v>
                </c:pt>
                <c:pt idx="14">
                  <c:v>183.25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B-4A6E-ADE5-2B2E83CEE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918697"/>
        <c:axId val="902239621"/>
      </c:lineChart>
      <c:catAx>
        <c:axId val="1533918697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902239621"/>
        <c:crosses val="autoZero"/>
        <c:auto val="1"/>
        <c:lblAlgn val="ctr"/>
        <c:lblOffset val="100"/>
        <c:noMultiLvlLbl val="1"/>
      </c:catAx>
      <c:valAx>
        <c:axId val="9022396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33918697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Team Velocity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'Metrics(NEW)'!$B$21</c:f>
              <c:strCache>
                <c:ptCount val="1"/>
                <c:pt idx="0">
                  <c:v>Story Points Completed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'Metrics(NEW)'!$A$22:$A$37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'Metrics(NEW)'!$B$22:$B$37</c:f>
              <c:numCache>
                <c:formatCode>General</c:formatCode>
                <c:ptCount val="16"/>
                <c:pt idx="0">
                  <c:v>0</c:v>
                </c:pt>
                <c:pt idx="1">
                  <c:v>32</c:v>
                </c:pt>
                <c:pt idx="2">
                  <c:v>24.5</c:v>
                </c:pt>
                <c:pt idx="3">
                  <c:v>29.5</c:v>
                </c:pt>
                <c:pt idx="4">
                  <c:v>18.5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945-4AF5-9D02-8CCED28F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1223"/>
        <c:axId val="921504931"/>
      </c:barChart>
      <c:catAx>
        <c:axId val="656912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Sprint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921504931"/>
        <c:crosses val="autoZero"/>
        <c:auto val="1"/>
        <c:lblAlgn val="ctr"/>
        <c:lblOffset val="100"/>
        <c:noMultiLvlLbl val="1"/>
      </c:catAx>
      <c:valAx>
        <c:axId val="9215049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Story Points Completed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6569122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Bug Metrics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283126419013576"/>
          <c:y val="0.16912829604908658"/>
          <c:w val="0.71614039042665678"/>
          <c:h val="0.65313796040395611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'Metrics(NEW)'!$B$45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'Metrics(NEW)'!$B$46:$B$51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FE6-4EAA-85A3-E28714291E58}"/>
            </c:ext>
          </c:extLst>
        </c:ser>
        <c:ser>
          <c:idx val="3"/>
          <c:order val="1"/>
          <c:tx>
            <c:strRef>
              <c:f>'Metrics(NEW)'!$C$45</c:f>
              <c:strCache>
                <c:ptCount val="1"/>
                <c:pt idx="0">
                  <c:v>High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'Metrics(NEW)'!$C$46:$C$51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6-4EAA-85A3-E28714291E58}"/>
            </c:ext>
          </c:extLst>
        </c:ser>
        <c:ser>
          <c:idx val="0"/>
          <c:order val="2"/>
          <c:tx>
            <c:strRef>
              <c:f>'Metrics(NEW)'!$D$45</c:f>
              <c:strCache>
                <c:ptCount val="1"/>
                <c:pt idx="0">
                  <c:v>Critical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'Metrics(NEW)'!$D$46:$D$51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6-4EAA-85A3-E28714291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338741"/>
        <c:axId val="239003849"/>
      </c:barChart>
      <c:catAx>
        <c:axId val="4493387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44367411128823614"/>
              <c:y val="0.91079452816742279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39003849"/>
        <c:crosses val="autoZero"/>
        <c:auto val="1"/>
        <c:lblAlgn val="ctr"/>
        <c:lblOffset val="100"/>
        <c:noMultiLvlLbl val="1"/>
      </c:catAx>
      <c:valAx>
        <c:axId val="2390038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Bugs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0899795501022497E-2"/>
              <c:y val="0.304085797222367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449338741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1</xdr:row>
      <xdr:rowOff>38100</xdr:rowOff>
    </xdr:from>
    <xdr:ext cx="4448175" cy="2743200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9525</xdr:colOff>
      <xdr:row>16</xdr:row>
      <xdr:rowOff>190500</xdr:rowOff>
    </xdr:from>
    <xdr:ext cx="4419600" cy="2733675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260350</xdr:colOff>
      <xdr:row>36</xdr:row>
      <xdr:rowOff>177800</xdr:rowOff>
    </xdr:from>
    <xdr:ext cx="4657725" cy="2876550"/>
    <xdr:graphicFrame macro="">
      <xdr:nvGraphicFramePr>
        <xdr:cNvPr id="10" name="Chart 8" title="Chart">
          <a:extLst>
            <a:ext uri="{FF2B5EF4-FFF2-40B4-BE49-F238E27FC236}">
              <a16:creationId xmlns:a16="http://schemas.microsoft.com/office/drawing/2014/main" id="{F69A6A30-6C50-47C3-B56E-383570C17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78"/>
  <sheetViews>
    <sheetView tabSelected="1" topLeftCell="A58" zoomScale="76" zoomScaleNormal="76" workbookViewId="0">
      <selection activeCell="E88" sqref="E88"/>
    </sheetView>
  </sheetViews>
  <sheetFormatPr defaultColWidth="14.453125" defaultRowHeight="15.75" customHeight="1"/>
  <cols>
    <col min="3" max="4" width="27.54296875" customWidth="1"/>
    <col min="5" max="5" width="50.7265625" customWidth="1"/>
    <col min="6" max="6" width="17" customWidth="1"/>
  </cols>
  <sheetData>
    <row r="1" spans="1:19" ht="42">
      <c r="A1" s="2" t="s">
        <v>1</v>
      </c>
      <c r="B1" s="3" t="s">
        <v>5</v>
      </c>
      <c r="C1" s="4"/>
      <c r="D1" s="5" t="s">
        <v>6</v>
      </c>
      <c r="E1" s="3" t="s">
        <v>7</v>
      </c>
      <c r="F1" s="2" t="s">
        <v>8</v>
      </c>
      <c r="G1" s="6" t="s">
        <v>9</v>
      </c>
      <c r="H1" s="7" t="s">
        <v>10</v>
      </c>
      <c r="I1" s="3" t="s">
        <v>11</v>
      </c>
      <c r="J1" s="2" t="s">
        <v>12</v>
      </c>
    </row>
    <row r="2" spans="1:19" ht="12.5">
      <c r="A2" s="1">
        <v>1</v>
      </c>
      <c r="B2" s="1">
        <v>1</v>
      </c>
      <c r="C2" s="8"/>
      <c r="D2" s="63" t="s">
        <v>13</v>
      </c>
      <c r="E2" s="9" t="s">
        <v>14</v>
      </c>
      <c r="F2" s="10">
        <v>2</v>
      </c>
      <c r="G2" s="10">
        <v>1.5</v>
      </c>
      <c r="H2" s="10">
        <v>2</v>
      </c>
      <c r="I2" s="1" t="s">
        <v>4</v>
      </c>
    </row>
    <row r="3" spans="1:19" ht="12.5">
      <c r="A3" s="1">
        <v>1</v>
      </c>
      <c r="B3" s="1">
        <v>2</v>
      </c>
      <c r="C3" s="8"/>
      <c r="D3" s="64"/>
      <c r="E3" s="9" t="s">
        <v>15</v>
      </c>
      <c r="F3" s="10">
        <v>2</v>
      </c>
      <c r="G3" s="10">
        <v>2</v>
      </c>
      <c r="H3" s="10">
        <v>2</v>
      </c>
      <c r="I3" s="1" t="s">
        <v>4</v>
      </c>
    </row>
    <row r="4" spans="1:19" ht="12.5">
      <c r="A4" s="1">
        <v>1</v>
      </c>
      <c r="B4" s="1">
        <v>3</v>
      </c>
      <c r="C4" s="8"/>
      <c r="D4" s="64"/>
      <c r="E4" s="9" t="s">
        <v>16</v>
      </c>
      <c r="F4" s="10">
        <v>2</v>
      </c>
      <c r="G4" s="10">
        <v>3</v>
      </c>
      <c r="H4" s="10">
        <v>2</v>
      </c>
      <c r="I4" s="1" t="s">
        <v>4</v>
      </c>
    </row>
    <row r="5" spans="1:19" ht="12.5">
      <c r="A5" s="1">
        <v>1</v>
      </c>
      <c r="B5" s="1">
        <v>4</v>
      </c>
      <c r="C5" s="8"/>
      <c r="D5" s="64"/>
      <c r="E5" s="9" t="s">
        <v>17</v>
      </c>
      <c r="F5" s="10">
        <v>0.5</v>
      </c>
      <c r="G5" s="10">
        <v>0.5</v>
      </c>
      <c r="H5" s="10">
        <v>0.5</v>
      </c>
      <c r="I5" s="1" t="s">
        <v>4</v>
      </c>
    </row>
    <row r="6" spans="1:19" ht="14">
      <c r="A6" s="1">
        <v>1</v>
      </c>
      <c r="B6" s="1">
        <v>5</v>
      </c>
      <c r="C6" s="8"/>
      <c r="D6" s="64"/>
      <c r="E6" s="9" t="s">
        <v>18</v>
      </c>
      <c r="F6" s="11">
        <v>1</v>
      </c>
      <c r="G6" s="10">
        <v>1.5</v>
      </c>
      <c r="H6" s="11">
        <v>1</v>
      </c>
      <c r="I6" s="1" t="s">
        <v>4</v>
      </c>
    </row>
    <row r="7" spans="1:19" ht="12.5">
      <c r="A7" s="1">
        <v>1</v>
      </c>
      <c r="B7" s="1">
        <v>6</v>
      </c>
      <c r="C7" s="8"/>
      <c r="D7" s="64"/>
      <c r="E7" s="9" t="s">
        <v>19</v>
      </c>
      <c r="F7" s="10">
        <v>3.5</v>
      </c>
      <c r="G7" s="10">
        <v>5</v>
      </c>
      <c r="H7" s="10">
        <v>3.5</v>
      </c>
      <c r="I7" s="1" t="s">
        <v>4</v>
      </c>
    </row>
    <row r="8" spans="1:19" ht="14">
      <c r="A8" s="1">
        <v>1</v>
      </c>
      <c r="B8" s="1">
        <v>7</v>
      </c>
      <c r="C8" s="8"/>
      <c r="D8" s="64"/>
      <c r="E8" s="9" t="s">
        <v>20</v>
      </c>
      <c r="F8" s="11">
        <v>4</v>
      </c>
      <c r="G8" s="10">
        <v>3.5</v>
      </c>
      <c r="H8" s="11">
        <v>4</v>
      </c>
      <c r="I8" s="1" t="s">
        <v>4</v>
      </c>
    </row>
    <row r="9" spans="1:19" ht="14">
      <c r="A9" s="1">
        <v>1</v>
      </c>
      <c r="B9" s="1">
        <v>8</v>
      </c>
      <c r="C9" s="8"/>
      <c r="D9" s="64"/>
      <c r="E9" s="9" t="s">
        <v>21</v>
      </c>
      <c r="F9" s="11">
        <v>5</v>
      </c>
      <c r="G9" s="10">
        <v>6</v>
      </c>
      <c r="H9" s="11">
        <v>5</v>
      </c>
      <c r="I9" s="1" t="s">
        <v>4</v>
      </c>
    </row>
    <row r="10" spans="1:19" ht="14">
      <c r="A10" s="1">
        <v>1</v>
      </c>
      <c r="B10" s="1">
        <v>9</v>
      </c>
      <c r="C10" s="8"/>
      <c r="D10" s="64"/>
      <c r="E10" s="1" t="s">
        <v>22</v>
      </c>
      <c r="F10" s="12">
        <v>6</v>
      </c>
      <c r="G10" s="10">
        <v>6</v>
      </c>
      <c r="H10" s="12">
        <v>6</v>
      </c>
      <c r="I10" s="1" t="s">
        <v>4</v>
      </c>
    </row>
    <row r="11" spans="1:19" ht="12.5">
      <c r="A11" s="1">
        <v>1</v>
      </c>
      <c r="B11" s="1">
        <v>10</v>
      </c>
      <c r="C11" s="8"/>
      <c r="D11" s="64"/>
      <c r="E11" s="1" t="s">
        <v>23</v>
      </c>
      <c r="F11" s="10">
        <v>3</v>
      </c>
      <c r="G11" s="10">
        <v>5</v>
      </c>
      <c r="H11" s="10">
        <v>3</v>
      </c>
      <c r="I11" s="1" t="s">
        <v>4</v>
      </c>
    </row>
    <row r="12" spans="1:19" ht="12.5">
      <c r="A12" s="1">
        <v>1</v>
      </c>
      <c r="B12" s="1">
        <v>11</v>
      </c>
      <c r="C12" s="8"/>
      <c r="D12" s="64"/>
      <c r="E12" s="1" t="s">
        <v>24</v>
      </c>
      <c r="F12" s="10">
        <v>3</v>
      </c>
      <c r="G12" s="10">
        <v>4</v>
      </c>
      <c r="H12" s="10">
        <v>3</v>
      </c>
      <c r="I12" s="1" t="s">
        <v>4</v>
      </c>
    </row>
    <row r="13" spans="1:19" ht="12.5">
      <c r="A13" s="13"/>
      <c r="B13" s="13"/>
      <c r="C13" s="14"/>
      <c r="D13" s="14"/>
      <c r="E13" s="13"/>
      <c r="F13" s="15"/>
      <c r="G13" s="15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4">
      <c r="A14" s="1">
        <v>2</v>
      </c>
      <c r="B14" s="1">
        <v>1</v>
      </c>
      <c r="C14" s="66" t="s">
        <v>25</v>
      </c>
      <c r="D14" s="66" t="s">
        <v>26</v>
      </c>
      <c r="E14" s="17" t="s">
        <v>27</v>
      </c>
      <c r="F14" s="18">
        <v>2</v>
      </c>
      <c r="G14" s="18">
        <v>4</v>
      </c>
      <c r="H14" s="18">
        <v>2</v>
      </c>
      <c r="I14" s="19" t="s">
        <v>4</v>
      </c>
    </row>
    <row r="15" spans="1:19" ht="14">
      <c r="A15" s="1">
        <v>2</v>
      </c>
      <c r="B15" s="1">
        <v>2</v>
      </c>
      <c r="C15" s="64"/>
      <c r="D15" s="64"/>
      <c r="E15" s="17" t="s">
        <v>28</v>
      </c>
      <c r="F15" s="20">
        <v>1</v>
      </c>
      <c r="G15" s="18">
        <v>1</v>
      </c>
      <c r="H15" s="20">
        <v>1</v>
      </c>
      <c r="I15" s="19" t="s">
        <v>4</v>
      </c>
    </row>
    <row r="16" spans="1:19" ht="14">
      <c r="A16" s="1">
        <v>2</v>
      </c>
      <c r="B16" s="1">
        <v>3</v>
      </c>
      <c r="C16" s="64"/>
      <c r="D16" s="66" t="s">
        <v>29</v>
      </c>
      <c r="E16" s="17" t="s">
        <v>27</v>
      </c>
      <c r="F16" s="18">
        <v>2</v>
      </c>
      <c r="G16" s="18">
        <v>4</v>
      </c>
      <c r="H16" s="18">
        <v>2</v>
      </c>
      <c r="I16" s="19" t="s">
        <v>4</v>
      </c>
    </row>
    <row r="17" spans="1:19" ht="14">
      <c r="A17" s="1">
        <v>2</v>
      </c>
      <c r="B17" s="1">
        <v>4</v>
      </c>
      <c r="C17" s="64"/>
      <c r="D17" s="64"/>
      <c r="E17" s="17" t="s">
        <v>28</v>
      </c>
      <c r="F17" s="20">
        <v>1</v>
      </c>
      <c r="G17" s="18">
        <v>1</v>
      </c>
      <c r="H17" s="20">
        <v>1</v>
      </c>
      <c r="I17" s="19" t="s">
        <v>4</v>
      </c>
    </row>
    <row r="18" spans="1:19" ht="14">
      <c r="A18" s="1">
        <v>2</v>
      </c>
      <c r="B18" s="1">
        <v>5</v>
      </c>
      <c r="C18" s="66" t="s">
        <v>30</v>
      </c>
      <c r="D18" s="66" t="s">
        <v>31</v>
      </c>
      <c r="E18" s="17" t="s">
        <v>32</v>
      </c>
      <c r="F18" s="12">
        <v>4</v>
      </c>
      <c r="G18" s="18">
        <v>4</v>
      </c>
      <c r="H18" s="12">
        <v>4</v>
      </c>
      <c r="I18" s="19" t="s">
        <v>4</v>
      </c>
    </row>
    <row r="19" spans="1:19" ht="14">
      <c r="A19" s="1">
        <v>2</v>
      </c>
      <c r="B19" s="1">
        <v>6</v>
      </c>
      <c r="C19" s="64"/>
      <c r="D19" s="64"/>
      <c r="E19" s="17" t="s">
        <v>33</v>
      </c>
      <c r="F19" s="11">
        <v>3</v>
      </c>
      <c r="G19" s="18">
        <v>5</v>
      </c>
      <c r="H19" s="11">
        <v>3</v>
      </c>
      <c r="I19" s="19" t="s">
        <v>4</v>
      </c>
    </row>
    <row r="20" spans="1:19" ht="14">
      <c r="A20" s="21">
        <v>2</v>
      </c>
      <c r="B20" s="1">
        <v>7</v>
      </c>
      <c r="C20" s="66" t="s">
        <v>34</v>
      </c>
      <c r="D20" s="65" t="s">
        <v>35</v>
      </c>
      <c r="E20" s="22" t="s">
        <v>32</v>
      </c>
      <c r="F20" s="23">
        <v>4</v>
      </c>
      <c r="G20" s="24">
        <v>4</v>
      </c>
      <c r="H20" s="23">
        <v>4</v>
      </c>
      <c r="I20" s="25" t="s">
        <v>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4">
      <c r="A21" s="21">
        <v>2</v>
      </c>
      <c r="B21" s="1">
        <v>8</v>
      </c>
      <c r="C21" s="64"/>
      <c r="D21" s="64"/>
      <c r="E21" s="22" t="s">
        <v>33</v>
      </c>
      <c r="F21" s="27">
        <v>3</v>
      </c>
      <c r="G21" s="24">
        <v>5</v>
      </c>
      <c r="H21" s="27">
        <v>3</v>
      </c>
      <c r="I21" s="25" t="s">
        <v>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4">
      <c r="A22" s="1">
        <v>2</v>
      </c>
      <c r="B22" s="1">
        <v>9</v>
      </c>
      <c r="C22" s="16"/>
      <c r="D22" s="66" t="s">
        <v>13</v>
      </c>
      <c r="E22" s="17" t="s">
        <v>46</v>
      </c>
      <c r="F22" s="11">
        <v>1</v>
      </c>
      <c r="G22" s="18">
        <v>0.5</v>
      </c>
      <c r="H22" s="11">
        <v>1</v>
      </c>
      <c r="I22" s="19" t="s">
        <v>4</v>
      </c>
    </row>
    <row r="23" spans="1:19" ht="14">
      <c r="A23" s="1">
        <v>2</v>
      </c>
      <c r="B23" s="1">
        <v>10</v>
      </c>
      <c r="C23" s="16"/>
      <c r="D23" s="64"/>
      <c r="E23" s="17" t="s">
        <v>47</v>
      </c>
      <c r="F23" s="11">
        <v>1</v>
      </c>
      <c r="G23" s="18">
        <v>0.5</v>
      </c>
      <c r="H23" s="11">
        <v>1</v>
      </c>
      <c r="I23" s="19" t="s">
        <v>4</v>
      </c>
    </row>
    <row r="24" spans="1:19" ht="14">
      <c r="A24" s="1">
        <v>2</v>
      </c>
      <c r="B24" s="1">
        <v>11</v>
      </c>
      <c r="C24" s="16"/>
      <c r="D24" s="64"/>
      <c r="E24" s="19" t="s">
        <v>48</v>
      </c>
      <c r="F24" s="18">
        <v>0.5</v>
      </c>
      <c r="G24" s="18">
        <v>0.5</v>
      </c>
      <c r="H24" s="18">
        <v>0.5</v>
      </c>
      <c r="I24" s="19" t="s">
        <v>4</v>
      </c>
      <c r="J24" s="28"/>
    </row>
    <row r="25" spans="1:19" ht="14">
      <c r="A25" s="1">
        <v>2</v>
      </c>
      <c r="B25" s="1">
        <v>12</v>
      </c>
      <c r="C25" s="16"/>
      <c r="D25" s="64"/>
      <c r="E25" s="19" t="s">
        <v>49</v>
      </c>
      <c r="F25" s="18">
        <v>2</v>
      </c>
      <c r="G25" s="18">
        <v>2</v>
      </c>
      <c r="H25" s="18">
        <v>2</v>
      </c>
      <c r="I25" s="19" t="s">
        <v>4</v>
      </c>
      <c r="J25" s="28"/>
    </row>
    <row r="26" spans="1:19" ht="12.5">
      <c r="A26" s="13"/>
      <c r="B26" s="13"/>
      <c r="C26" s="14"/>
      <c r="D26" s="14"/>
      <c r="E26" s="13"/>
      <c r="F26" s="15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.5">
      <c r="A27" s="29">
        <v>3</v>
      </c>
      <c r="B27" s="29">
        <v>1</v>
      </c>
      <c r="C27" s="66" t="s">
        <v>30</v>
      </c>
      <c r="D27" s="66" t="s">
        <v>31</v>
      </c>
      <c r="E27" s="31" t="s">
        <v>74</v>
      </c>
      <c r="F27" s="32">
        <v>0.5</v>
      </c>
      <c r="G27" s="32">
        <v>0.5</v>
      </c>
      <c r="H27" s="32">
        <v>0.5</v>
      </c>
      <c r="I27" s="31" t="s">
        <v>4</v>
      </c>
    </row>
    <row r="28" spans="1:19" ht="12.5">
      <c r="A28" s="29">
        <v>3</v>
      </c>
      <c r="B28" s="29">
        <v>2</v>
      </c>
      <c r="C28" s="64"/>
      <c r="D28" s="64"/>
      <c r="E28" s="31" t="s">
        <v>75</v>
      </c>
      <c r="F28" s="32">
        <v>1</v>
      </c>
      <c r="G28" s="32">
        <v>0.75</v>
      </c>
      <c r="H28" s="32">
        <v>1</v>
      </c>
      <c r="I28" s="31" t="s">
        <v>4</v>
      </c>
    </row>
    <row r="29" spans="1:19" ht="12.5">
      <c r="A29" s="29">
        <v>3</v>
      </c>
      <c r="B29" s="29">
        <v>3</v>
      </c>
      <c r="C29" s="64"/>
      <c r="D29" s="64"/>
      <c r="E29" s="31" t="s">
        <v>76</v>
      </c>
      <c r="F29" s="32">
        <v>2</v>
      </c>
      <c r="G29" s="32">
        <v>3</v>
      </c>
      <c r="H29" s="32">
        <v>2</v>
      </c>
      <c r="I29" s="31" t="s">
        <v>4</v>
      </c>
    </row>
    <row r="30" spans="1:19" ht="12.5">
      <c r="A30" s="29">
        <v>3</v>
      </c>
      <c r="B30" s="29">
        <v>4</v>
      </c>
      <c r="C30" s="64"/>
      <c r="D30" s="64"/>
      <c r="E30" s="31" t="s">
        <v>79</v>
      </c>
      <c r="F30" s="32">
        <v>4</v>
      </c>
      <c r="G30" s="32">
        <v>5</v>
      </c>
      <c r="H30" s="32">
        <v>4</v>
      </c>
      <c r="I30" s="31" t="s">
        <v>4</v>
      </c>
    </row>
    <row r="31" spans="1:19" ht="12.5">
      <c r="A31" s="29">
        <v>3</v>
      </c>
      <c r="B31" s="29">
        <v>5</v>
      </c>
      <c r="C31" s="64"/>
      <c r="D31" s="64"/>
      <c r="E31" s="31" t="s">
        <v>80</v>
      </c>
      <c r="F31" s="32">
        <v>1</v>
      </c>
      <c r="G31" s="32">
        <v>2.5</v>
      </c>
      <c r="H31" s="32">
        <v>1</v>
      </c>
      <c r="I31" s="31" t="s">
        <v>4</v>
      </c>
    </row>
    <row r="32" spans="1:19" ht="12.5">
      <c r="A32" s="29">
        <v>3</v>
      </c>
      <c r="B32" s="29">
        <v>6</v>
      </c>
      <c r="C32" s="64"/>
      <c r="D32" s="64"/>
      <c r="E32" s="31" t="s">
        <v>81</v>
      </c>
      <c r="F32" s="32">
        <v>3.5</v>
      </c>
      <c r="G32" s="32">
        <v>3</v>
      </c>
      <c r="H32" s="32">
        <v>3.5</v>
      </c>
      <c r="I32" s="31" t="s">
        <v>4</v>
      </c>
    </row>
    <row r="33" spans="1:19" ht="12.5">
      <c r="A33" s="29">
        <v>3</v>
      </c>
      <c r="B33" s="29">
        <v>7</v>
      </c>
      <c r="C33" s="66" t="s">
        <v>34</v>
      </c>
      <c r="D33" s="65" t="s">
        <v>35</v>
      </c>
      <c r="E33" s="31" t="s">
        <v>83</v>
      </c>
      <c r="F33" s="32">
        <v>1</v>
      </c>
      <c r="G33" s="32">
        <v>0.5</v>
      </c>
      <c r="H33" s="32">
        <v>1</v>
      </c>
      <c r="I33" s="31" t="s">
        <v>4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2.5">
      <c r="A34" s="29">
        <v>3</v>
      </c>
      <c r="B34" s="29">
        <v>8</v>
      </c>
      <c r="C34" s="64"/>
      <c r="D34" s="64"/>
      <c r="E34" s="31" t="s">
        <v>75</v>
      </c>
      <c r="F34" s="32">
        <v>0.5</v>
      </c>
      <c r="G34" s="32">
        <v>0.5</v>
      </c>
      <c r="H34" s="32">
        <v>0.5</v>
      </c>
      <c r="I34" s="31" t="s">
        <v>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2.5">
      <c r="A35" s="29">
        <v>3</v>
      </c>
      <c r="B35" s="29">
        <v>9</v>
      </c>
      <c r="C35" s="64"/>
      <c r="D35" s="64"/>
      <c r="E35" s="31" t="s">
        <v>76</v>
      </c>
      <c r="F35" s="32">
        <v>2</v>
      </c>
      <c r="G35" s="32">
        <v>3</v>
      </c>
      <c r="H35" s="32">
        <v>2</v>
      </c>
      <c r="I35" s="31" t="s">
        <v>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2.5">
      <c r="A36" s="29">
        <v>3</v>
      </c>
      <c r="B36" s="29">
        <v>10</v>
      </c>
      <c r="C36" s="64"/>
      <c r="D36" s="64"/>
      <c r="E36" s="31" t="s">
        <v>88</v>
      </c>
      <c r="F36" s="32">
        <v>4</v>
      </c>
      <c r="G36" s="32">
        <v>3</v>
      </c>
      <c r="H36" s="32">
        <v>4</v>
      </c>
      <c r="I36" s="31" t="s">
        <v>4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2.5">
      <c r="A37" s="29">
        <v>3</v>
      </c>
      <c r="B37" s="29">
        <v>11</v>
      </c>
      <c r="C37" s="64"/>
      <c r="D37" s="64"/>
      <c r="E37" s="31" t="s">
        <v>80</v>
      </c>
      <c r="F37" s="32">
        <v>3</v>
      </c>
      <c r="G37" s="32">
        <v>2</v>
      </c>
      <c r="H37" s="32">
        <v>3</v>
      </c>
      <c r="I37" s="31" t="s">
        <v>4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2.5">
      <c r="A38" s="29">
        <v>3</v>
      </c>
      <c r="B38" s="29">
        <v>12</v>
      </c>
      <c r="C38" s="64"/>
      <c r="D38" s="64"/>
      <c r="E38" s="31" t="s">
        <v>90</v>
      </c>
      <c r="F38" s="32">
        <v>2</v>
      </c>
      <c r="G38" s="32">
        <v>1</v>
      </c>
      <c r="H38" s="32">
        <v>2</v>
      </c>
      <c r="I38" s="31" t="s">
        <v>4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2.5">
      <c r="A39" s="29">
        <v>3</v>
      </c>
      <c r="B39" s="29">
        <v>13</v>
      </c>
      <c r="C39" s="30"/>
      <c r="D39" s="66" t="s">
        <v>13</v>
      </c>
      <c r="E39" s="31" t="s">
        <v>57</v>
      </c>
      <c r="F39" s="32">
        <v>0.5</v>
      </c>
      <c r="G39" s="32">
        <v>0.5</v>
      </c>
      <c r="H39" s="32">
        <v>0.5</v>
      </c>
      <c r="I39" s="31" t="s">
        <v>4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2.5">
      <c r="A40" s="29">
        <v>3</v>
      </c>
      <c r="B40" s="29">
        <v>14</v>
      </c>
      <c r="C40" s="30"/>
      <c r="D40" s="64"/>
      <c r="E40" s="31" t="s">
        <v>91</v>
      </c>
      <c r="F40" s="32">
        <v>1</v>
      </c>
      <c r="G40" s="32">
        <v>1</v>
      </c>
      <c r="H40" s="32">
        <v>1</v>
      </c>
      <c r="I40" s="31" t="s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2.5">
      <c r="A41" s="29">
        <v>3</v>
      </c>
      <c r="B41" s="29">
        <v>15</v>
      </c>
      <c r="C41" s="33"/>
      <c r="D41" s="64"/>
      <c r="E41" s="31" t="s">
        <v>58</v>
      </c>
      <c r="F41" s="32">
        <v>1.5</v>
      </c>
      <c r="G41" s="32">
        <v>2</v>
      </c>
      <c r="H41" s="32">
        <v>1.5</v>
      </c>
      <c r="I41" s="31" t="s">
        <v>4</v>
      </c>
    </row>
    <row r="42" spans="1:19" ht="12.5">
      <c r="A42" s="29">
        <v>3</v>
      </c>
      <c r="B42" s="29">
        <v>16</v>
      </c>
      <c r="C42" s="33"/>
      <c r="D42" s="64"/>
      <c r="E42" s="31" t="s">
        <v>59</v>
      </c>
      <c r="F42" s="32">
        <v>3</v>
      </c>
      <c r="G42" s="32">
        <v>3</v>
      </c>
      <c r="H42" s="32">
        <v>3</v>
      </c>
      <c r="I42" s="31" t="s">
        <v>4</v>
      </c>
    </row>
    <row r="43" spans="1:19" ht="12.5">
      <c r="A43" s="13"/>
      <c r="B43" s="13"/>
      <c r="C43" s="34"/>
      <c r="D43" s="34" t="s">
        <v>60</v>
      </c>
      <c r="E43" s="35"/>
      <c r="F43" s="15"/>
      <c r="G43" s="15"/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3">
      <c r="A44" s="1">
        <v>4</v>
      </c>
      <c r="B44" s="1">
        <v>1</v>
      </c>
      <c r="C44" s="63" t="s">
        <v>61</v>
      </c>
      <c r="D44" s="63" t="s">
        <v>62</v>
      </c>
      <c r="E44" s="42" t="s">
        <v>63</v>
      </c>
      <c r="F44" s="10">
        <v>0.5</v>
      </c>
      <c r="G44" s="10">
        <v>0</v>
      </c>
      <c r="H44" s="10">
        <v>0.5</v>
      </c>
      <c r="I44" t="s">
        <v>0</v>
      </c>
    </row>
    <row r="45" spans="1:19" ht="13">
      <c r="A45" s="1">
        <v>4</v>
      </c>
      <c r="B45" s="1">
        <v>2</v>
      </c>
      <c r="C45" s="64"/>
      <c r="D45" s="64"/>
      <c r="E45" s="42" t="s">
        <v>64</v>
      </c>
      <c r="F45" s="10">
        <v>2</v>
      </c>
      <c r="G45" s="10">
        <v>0</v>
      </c>
      <c r="H45" s="10">
        <v>2</v>
      </c>
      <c r="I45" t="s">
        <v>0</v>
      </c>
    </row>
    <row r="46" spans="1:19" ht="12.5">
      <c r="A46" s="1">
        <v>4</v>
      </c>
      <c r="B46" s="1">
        <v>3</v>
      </c>
      <c r="C46" s="64"/>
      <c r="D46" s="64"/>
      <c r="E46" s="1" t="s">
        <v>65</v>
      </c>
      <c r="F46" s="10">
        <v>0.5</v>
      </c>
      <c r="G46" s="10">
        <v>0.5</v>
      </c>
      <c r="H46" s="10">
        <v>0.5</v>
      </c>
      <c r="I46" s="31" t="s">
        <v>4</v>
      </c>
    </row>
    <row r="47" spans="1:19" ht="13">
      <c r="A47" s="1">
        <v>4</v>
      </c>
      <c r="B47" s="1">
        <v>4</v>
      </c>
      <c r="C47" s="64"/>
      <c r="D47" s="64"/>
      <c r="E47" s="42" t="s">
        <v>66</v>
      </c>
      <c r="F47" s="10">
        <v>1.5</v>
      </c>
      <c r="G47" s="10">
        <v>0</v>
      </c>
      <c r="H47" s="10">
        <v>1.5</v>
      </c>
      <c r="I47" t="s">
        <v>0</v>
      </c>
    </row>
    <row r="48" spans="1:19" ht="12.5">
      <c r="A48" s="1">
        <v>4</v>
      </c>
      <c r="B48" s="1">
        <v>5</v>
      </c>
      <c r="C48" s="64"/>
      <c r="D48" s="64"/>
      <c r="E48" s="1" t="s">
        <v>67</v>
      </c>
      <c r="F48" s="10">
        <v>1</v>
      </c>
      <c r="G48" s="10">
        <v>1</v>
      </c>
      <c r="H48" s="10">
        <v>1</v>
      </c>
      <c r="I48" s="31" t="s">
        <v>4</v>
      </c>
    </row>
    <row r="49" spans="1:19" ht="12.5">
      <c r="A49" s="1">
        <v>4</v>
      </c>
      <c r="B49" s="1">
        <v>6</v>
      </c>
      <c r="C49" s="64"/>
      <c r="D49" s="64"/>
      <c r="E49" s="1" t="s">
        <v>68</v>
      </c>
      <c r="F49" s="10">
        <v>1.5</v>
      </c>
      <c r="G49" s="10">
        <v>1.5</v>
      </c>
      <c r="H49" s="10">
        <v>1.5</v>
      </c>
      <c r="I49" s="31" t="s">
        <v>4</v>
      </c>
    </row>
    <row r="50" spans="1:19" ht="12.5">
      <c r="A50" s="1">
        <v>4</v>
      </c>
      <c r="B50" s="1">
        <v>7</v>
      </c>
      <c r="C50" s="64"/>
      <c r="D50" s="63" t="s">
        <v>69</v>
      </c>
      <c r="E50" s="1" t="s">
        <v>70</v>
      </c>
      <c r="F50" s="10">
        <v>2.5</v>
      </c>
      <c r="G50" s="10">
        <v>2.5</v>
      </c>
      <c r="H50" s="10">
        <v>2.5</v>
      </c>
      <c r="I50" s="31" t="s">
        <v>4</v>
      </c>
    </row>
    <row r="51" spans="1:19" ht="12.5">
      <c r="A51" s="1">
        <v>4</v>
      </c>
      <c r="B51" s="1">
        <v>8</v>
      </c>
      <c r="C51" s="64"/>
      <c r="D51" s="64"/>
      <c r="E51" s="57" t="s">
        <v>71</v>
      </c>
      <c r="F51" s="10">
        <v>2</v>
      </c>
      <c r="G51" s="10">
        <v>2</v>
      </c>
      <c r="H51" s="10">
        <v>2</v>
      </c>
      <c r="I51" s="31" t="s">
        <v>4</v>
      </c>
    </row>
    <row r="52" spans="1:19" ht="13">
      <c r="A52" s="1">
        <v>4</v>
      </c>
      <c r="B52" s="1">
        <v>9</v>
      </c>
      <c r="C52" s="64"/>
      <c r="D52" s="63" t="s">
        <v>72</v>
      </c>
      <c r="E52" s="58" t="s">
        <v>63</v>
      </c>
      <c r="F52" s="10">
        <v>1</v>
      </c>
      <c r="G52" s="10">
        <v>0</v>
      </c>
      <c r="H52" s="10">
        <v>1</v>
      </c>
      <c r="I52" t="s">
        <v>0</v>
      </c>
    </row>
    <row r="53" spans="1:19" ht="13">
      <c r="A53" s="1">
        <v>4</v>
      </c>
      <c r="B53" s="1">
        <v>10</v>
      </c>
      <c r="C53" s="64"/>
      <c r="D53" s="64"/>
      <c r="E53" s="58" t="s">
        <v>64</v>
      </c>
      <c r="F53" s="10">
        <v>2.5</v>
      </c>
      <c r="G53" s="10">
        <v>0</v>
      </c>
      <c r="H53" s="10">
        <v>2.5</v>
      </c>
      <c r="I53" t="s">
        <v>0</v>
      </c>
    </row>
    <row r="54" spans="1:19" ht="12.5">
      <c r="A54" s="1">
        <v>4</v>
      </c>
      <c r="B54" s="1">
        <v>11</v>
      </c>
      <c r="C54" s="64"/>
      <c r="D54" s="64"/>
      <c r="E54" s="57" t="s">
        <v>65</v>
      </c>
      <c r="F54" s="10">
        <v>1</v>
      </c>
      <c r="G54" s="10">
        <v>1</v>
      </c>
      <c r="H54" s="10">
        <v>1</v>
      </c>
      <c r="I54" s="31" t="s">
        <v>4</v>
      </c>
    </row>
    <row r="55" spans="1:19" ht="13">
      <c r="A55" s="1">
        <v>4</v>
      </c>
      <c r="B55" s="1">
        <v>12</v>
      </c>
      <c r="C55" s="64"/>
      <c r="D55" s="64"/>
      <c r="E55" s="58" t="s">
        <v>66</v>
      </c>
      <c r="F55" s="10">
        <v>1</v>
      </c>
      <c r="G55" s="10">
        <v>0</v>
      </c>
      <c r="H55" s="10">
        <v>1</v>
      </c>
      <c r="I55" t="s">
        <v>0</v>
      </c>
    </row>
    <row r="56" spans="1:19" ht="12.5">
      <c r="A56" s="1">
        <v>4</v>
      </c>
      <c r="B56" s="1">
        <v>13</v>
      </c>
      <c r="C56" s="64"/>
      <c r="D56" s="64"/>
      <c r="E56" s="57" t="s">
        <v>67</v>
      </c>
      <c r="F56" s="10">
        <v>1.5</v>
      </c>
      <c r="G56" s="10">
        <v>1.5</v>
      </c>
      <c r="H56" s="10">
        <v>1.5</v>
      </c>
      <c r="I56" s="31" t="s">
        <v>4</v>
      </c>
    </row>
    <row r="57" spans="1:19" ht="12.5">
      <c r="A57" s="1">
        <v>4</v>
      </c>
      <c r="B57" s="1">
        <v>14</v>
      </c>
      <c r="C57" s="64"/>
      <c r="D57" s="64"/>
      <c r="E57" s="1" t="s">
        <v>68</v>
      </c>
      <c r="F57" s="10">
        <v>1</v>
      </c>
      <c r="G57" s="10">
        <v>1</v>
      </c>
      <c r="H57" s="10">
        <v>1</v>
      </c>
      <c r="I57" s="31" t="s">
        <v>4</v>
      </c>
    </row>
    <row r="58" spans="1:19" ht="12.5">
      <c r="A58" s="1">
        <v>4</v>
      </c>
      <c r="B58" s="1">
        <v>15</v>
      </c>
      <c r="C58" s="64"/>
      <c r="D58" s="63" t="s">
        <v>73</v>
      </c>
      <c r="E58" s="1" t="s">
        <v>70</v>
      </c>
      <c r="F58" s="10">
        <v>0.5</v>
      </c>
      <c r="G58" s="10">
        <v>0.5</v>
      </c>
      <c r="H58" s="10">
        <v>0.5</v>
      </c>
      <c r="I58" s="1" t="s">
        <v>4</v>
      </c>
    </row>
    <row r="59" spans="1:19" ht="12.5">
      <c r="A59" s="1">
        <v>4</v>
      </c>
      <c r="B59" s="1">
        <v>16</v>
      </c>
      <c r="C59" s="64"/>
      <c r="D59" s="64"/>
      <c r="E59" s="1" t="s">
        <v>71</v>
      </c>
      <c r="F59" s="10">
        <v>1.5</v>
      </c>
      <c r="G59" s="10">
        <v>1.5</v>
      </c>
      <c r="H59" s="10">
        <v>1.5</v>
      </c>
      <c r="I59" s="31" t="s">
        <v>4</v>
      </c>
    </row>
    <row r="60" spans="1:19" ht="12.5">
      <c r="A60" s="21">
        <v>4</v>
      </c>
      <c r="B60" s="1">
        <v>17</v>
      </c>
      <c r="C60" s="65" t="s">
        <v>34</v>
      </c>
      <c r="D60" s="65" t="s">
        <v>77</v>
      </c>
      <c r="E60" s="37" t="s">
        <v>78</v>
      </c>
      <c r="F60" s="38">
        <v>1.5</v>
      </c>
      <c r="G60" s="32">
        <v>1.5</v>
      </c>
      <c r="H60" s="38">
        <v>1.5</v>
      </c>
      <c r="I60" s="31" t="s">
        <v>4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5">
      <c r="A61" s="21">
        <v>4</v>
      </c>
      <c r="B61" s="1">
        <v>18</v>
      </c>
      <c r="C61" s="64"/>
      <c r="D61" s="64"/>
      <c r="E61" s="37" t="s">
        <v>82</v>
      </c>
      <c r="F61" s="38">
        <v>1</v>
      </c>
      <c r="G61" s="38">
        <v>1</v>
      </c>
      <c r="H61" s="38">
        <v>1</v>
      </c>
      <c r="I61" s="31" t="s">
        <v>4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5">
      <c r="A62" s="21">
        <v>4</v>
      </c>
      <c r="B62" s="1">
        <v>19</v>
      </c>
      <c r="C62" s="64"/>
      <c r="D62" s="65" t="s">
        <v>96</v>
      </c>
      <c r="E62" s="37" t="s">
        <v>78</v>
      </c>
      <c r="F62" s="38">
        <v>2</v>
      </c>
      <c r="G62" s="38">
        <v>2</v>
      </c>
      <c r="H62" s="38">
        <v>2</v>
      </c>
      <c r="I62" s="31" t="s">
        <v>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5">
      <c r="A63" s="21">
        <v>4</v>
      </c>
      <c r="B63" s="1">
        <v>20</v>
      </c>
      <c r="C63" s="64"/>
      <c r="D63" s="64"/>
      <c r="E63" s="37" t="s">
        <v>82</v>
      </c>
      <c r="F63" s="38">
        <v>1</v>
      </c>
      <c r="G63" s="38">
        <v>1</v>
      </c>
      <c r="H63" s="38">
        <v>1</v>
      </c>
      <c r="I63" s="31" t="s">
        <v>4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5">
      <c r="A64" s="13"/>
      <c r="B64" s="13"/>
      <c r="C64" s="14"/>
      <c r="D64" s="14"/>
      <c r="E64" s="13"/>
      <c r="F64" s="15"/>
      <c r="G64" s="15"/>
      <c r="H64" s="15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3">
      <c r="A65" s="1">
        <v>5</v>
      </c>
      <c r="B65" s="1">
        <v>1</v>
      </c>
      <c r="C65" s="68" t="s">
        <v>25</v>
      </c>
      <c r="D65" s="63" t="s">
        <v>62</v>
      </c>
      <c r="E65" s="42" t="s">
        <v>63</v>
      </c>
      <c r="F65" s="10">
        <v>0.5</v>
      </c>
      <c r="G65" s="10"/>
      <c r="H65" s="10">
        <v>0.5</v>
      </c>
      <c r="I65" t="s">
        <v>0</v>
      </c>
    </row>
    <row r="66" spans="1:19" ht="13">
      <c r="A66" s="1">
        <v>5</v>
      </c>
      <c r="B66" s="1">
        <v>2</v>
      </c>
      <c r="C66" s="64"/>
      <c r="D66" s="64"/>
      <c r="E66" s="42" t="s">
        <v>64</v>
      </c>
      <c r="F66" s="10">
        <v>2</v>
      </c>
      <c r="G66" s="10"/>
      <c r="H66" s="10">
        <v>2</v>
      </c>
      <c r="I66" t="s">
        <v>0</v>
      </c>
    </row>
    <row r="67" spans="1:19" ht="13">
      <c r="A67" s="1">
        <v>5</v>
      </c>
      <c r="B67" s="1">
        <v>3</v>
      </c>
      <c r="C67" s="64"/>
      <c r="D67" s="64"/>
      <c r="E67" s="42" t="s">
        <v>66</v>
      </c>
      <c r="F67" s="10">
        <v>1.5</v>
      </c>
      <c r="G67" s="10"/>
      <c r="H67" s="10">
        <v>1.5</v>
      </c>
      <c r="I67" t="s">
        <v>0</v>
      </c>
    </row>
    <row r="68" spans="1:19" ht="13">
      <c r="A68" s="1">
        <v>5</v>
      </c>
      <c r="B68" s="1">
        <v>4</v>
      </c>
      <c r="C68" s="64"/>
      <c r="D68" s="63" t="s">
        <v>108</v>
      </c>
      <c r="E68" s="42" t="s">
        <v>63</v>
      </c>
      <c r="F68" s="10">
        <v>1</v>
      </c>
      <c r="G68" s="10"/>
      <c r="H68" s="10">
        <v>0.5</v>
      </c>
      <c r="I68" t="s">
        <v>0</v>
      </c>
    </row>
    <row r="69" spans="1:19" ht="13">
      <c r="A69" s="1">
        <v>5</v>
      </c>
      <c r="B69" s="1">
        <v>5</v>
      </c>
      <c r="C69" s="64"/>
      <c r="D69" s="64"/>
      <c r="E69" s="42" t="s">
        <v>64</v>
      </c>
      <c r="F69" s="10">
        <v>2.5</v>
      </c>
      <c r="G69" s="10"/>
      <c r="H69" s="10">
        <v>2</v>
      </c>
      <c r="I69" t="s">
        <v>0</v>
      </c>
    </row>
    <row r="70" spans="1:19" ht="13">
      <c r="A70" s="1">
        <v>5</v>
      </c>
      <c r="B70" s="1">
        <v>6</v>
      </c>
      <c r="C70" s="64"/>
      <c r="D70" s="64"/>
      <c r="E70" s="42" t="s">
        <v>66</v>
      </c>
      <c r="F70" s="10">
        <v>1</v>
      </c>
      <c r="G70" s="10"/>
      <c r="H70" s="10">
        <v>1.5</v>
      </c>
      <c r="I70" t="s">
        <v>0</v>
      </c>
    </row>
    <row r="71" spans="1:19" ht="12.5">
      <c r="A71" s="1">
        <v>5</v>
      </c>
      <c r="B71" s="1">
        <v>7</v>
      </c>
      <c r="C71" s="64"/>
      <c r="D71" s="63" t="s">
        <v>84</v>
      </c>
      <c r="E71" s="1" t="s">
        <v>85</v>
      </c>
      <c r="F71" s="10">
        <v>0.5</v>
      </c>
      <c r="G71" s="10"/>
      <c r="H71" s="10">
        <v>0.5</v>
      </c>
      <c r="I71" s="54" t="s">
        <v>0</v>
      </c>
    </row>
    <row r="72" spans="1:19" ht="12.5">
      <c r="A72" s="1">
        <v>5</v>
      </c>
      <c r="B72" s="1">
        <v>8</v>
      </c>
      <c r="C72" s="64"/>
      <c r="D72" s="64"/>
      <c r="E72" s="1" t="s">
        <v>86</v>
      </c>
      <c r="F72" s="10">
        <v>0.5</v>
      </c>
      <c r="G72" s="10"/>
      <c r="H72" s="10">
        <v>0.5</v>
      </c>
      <c r="I72" s="54" t="s">
        <v>0</v>
      </c>
    </row>
    <row r="73" spans="1:19" ht="12.5">
      <c r="A73" s="1">
        <v>5</v>
      </c>
      <c r="B73" s="1">
        <v>9</v>
      </c>
      <c r="C73" s="64"/>
      <c r="D73" s="64"/>
      <c r="E73" s="39" t="s">
        <v>87</v>
      </c>
      <c r="F73" s="10">
        <v>0.5</v>
      </c>
      <c r="G73" s="10"/>
      <c r="H73" s="10">
        <v>0.5</v>
      </c>
      <c r="I73" s="54" t="s">
        <v>0</v>
      </c>
    </row>
    <row r="74" spans="1:19" ht="12.5">
      <c r="A74" s="1">
        <v>5</v>
      </c>
      <c r="B74" s="1">
        <v>10</v>
      </c>
      <c r="C74" s="64"/>
      <c r="D74" s="65" t="s">
        <v>89</v>
      </c>
      <c r="E74" s="40" t="s">
        <v>85</v>
      </c>
      <c r="F74" s="36">
        <v>1</v>
      </c>
      <c r="G74" s="36"/>
      <c r="H74" s="36">
        <v>1</v>
      </c>
      <c r="I74" s="54" t="s"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5">
      <c r="A75" s="1">
        <v>5</v>
      </c>
      <c r="B75" s="1">
        <v>11</v>
      </c>
      <c r="C75" s="64"/>
      <c r="D75" s="64"/>
      <c r="E75" s="37" t="s">
        <v>86</v>
      </c>
      <c r="F75" s="36">
        <v>1</v>
      </c>
      <c r="G75" s="36"/>
      <c r="H75" s="36">
        <v>1</v>
      </c>
      <c r="I75" s="54" t="s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5">
      <c r="A76" s="1">
        <v>5</v>
      </c>
      <c r="B76" s="1">
        <v>12</v>
      </c>
      <c r="C76" s="64"/>
      <c r="D76" s="64"/>
      <c r="E76" s="41" t="s">
        <v>87</v>
      </c>
      <c r="F76" s="36">
        <v>1.5</v>
      </c>
      <c r="G76" s="36"/>
      <c r="H76" s="36">
        <v>1.5</v>
      </c>
      <c r="I76" s="54" t="s">
        <v>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5.75" customHeight="1">
      <c r="A77" s="1">
        <v>5</v>
      </c>
      <c r="B77" s="1">
        <v>13</v>
      </c>
      <c r="C77" s="65" t="s">
        <v>45</v>
      </c>
      <c r="D77" s="65" t="s">
        <v>31</v>
      </c>
      <c r="E77" s="22" t="s">
        <v>32</v>
      </c>
      <c r="F77" s="55">
        <v>4</v>
      </c>
      <c r="G77" s="55"/>
      <c r="H77" s="55">
        <v>4</v>
      </c>
      <c r="I77" s="54" t="s">
        <v>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4">
      <c r="A78" s="1">
        <v>5</v>
      </c>
      <c r="B78" s="1">
        <v>14</v>
      </c>
      <c r="C78" s="64"/>
      <c r="D78" s="64"/>
      <c r="E78" s="22" t="s">
        <v>33</v>
      </c>
      <c r="F78" s="36">
        <v>3</v>
      </c>
      <c r="G78" s="36"/>
      <c r="H78" s="36">
        <v>3</v>
      </c>
      <c r="I78" s="54" t="s">
        <v>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5.75" customHeight="1">
      <c r="A79" s="1">
        <v>5</v>
      </c>
      <c r="B79" s="1">
        <v>15</v>
      </c>
      <c r="C79" s="64"/>
      <c r="D79" s="65" t="s">
        <v>35</v>
      </c>
      <c r="E79" s="22" t="s">
        <v>32</v>
      </c>
      <c r="F79" s="36">
        <v>4</v>
      </c>
      <c r="G79" s="36"/>
      <c r="H79" s="36">
        <v>4</v>
      </c>
      <c r="I79" s="54" t="s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4">
      <c r="A80" s="1">
        <v>5</v>
      </c>
      <c r="B80" s="1">
        <v>16</v>
      </c>
      <c r="C80" s="64"/>
      <c r="D80" s="64"/>
      <c r="E80" s="22" t="s">
        <v>33</v>
      </c>
      <c r="F80" s="36">
        <v>3</v>
      </c>
      <c r="G80" s="36"/>
      <c r="H80" s="36">
        <v>3</v>
      </c>
      <c r="I80" s="54" t="s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5">
      <c r="A81" s="13"/>
      <c r="B81" s="13"/>
      <c r="C81" s="14"/>
      <c r="D81" s="14"/>
      <c r="E81" s="13"/>
      <c r="F81" s="15"/>
      <c r="G81" s="15"/>
      <c r="H81" s="15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5">
      <c r="A82" s="1">
        <v>6</v>
      </c>
      <c r="B82" s="1">
        <v>7</v>
      </c>
      <c r="C82" s="64"/>
      <c r="D82" s="63" t="s">
        <v>92</v>
      </c>
      <c r="E82" s="1" t="s">
        <v>93</v>
      </c>
      <c r="F82" s="10">
        <v>1.25</v>
      </c>
      <c r="G82" s="36"/>
      <c r="H82" s="10">
        <v>1.25</v>
      </c>
      <c r="I82" t="s">
        <v>0</v>
      </c>
    </row>
    <row r="83" spans="1:19" ht="12.5">
      <c r="A83" s="1">
        <v>6</v>
      </c>
      <c r="B83" s="1">
        <v>8</v>
      </c>
      <c r="C83" s="64"/>
      <c r="D83" s="64"/>
      <c r="E83" s="1" t="s">
        <v>94</v>
      </c>
      <c r="F83" s="10">
        <v>2</v>
      </c>
      <c r="G83" s="36"/>
      <c r="H83" s="10">
        <v>2</v>
      </c>
      <c r="I83" t="s">
        <v>0</v>
      </c>
    </row>
    <row r="84" spans="1:19" ht="12.5">
      <c r="A84" s="21">
        <v>6</v>
      </c>
      <c r="B84" s="1">
        <v>9</v>
      </c>
      <c r="C84" s="64"/>
      <c r="D84" s="65" t="s">
        <v>95</v>
      </c>
      <c r="E84" s="37" t="s">
        <v>93</v>
      </c>
      <c r="F84" s="38">
        <v>1</v>
      </c>
      <c r="G84" s="26"/>
      <c r="H84" s="38">
        <v>1</v>
      </c>
      <c r="I84" t="s">
        <v>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5">
      <c r="A85" s="21">
        <v>6</v>
      </c>
      <c r="B85" s="1">
        <v>10</v>
      </c>
      <c r="C85" s="64"/>
      <c r="D85" s="64"/>
      <c r="E85" s="37" t="s">
        <v>94</v>
      </c>
      <c r="F85" s="38">
        <v>2.5</v>
      </c>
      <c r="G85" s="26"/>
      <c r="H85" s="38">
        <v>2.5</v>
      </c>
      <c r="I85" t="s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5">
      <c r="A86" s="43">
        <v>6</v>
      </c>
      <c r="B86" s="1">
        <v>11</v>
      </c>
      <c r="C86" s="65" t="s">
        <v>30</v>
      </c>
      <c r="D86" s="65" t="s">
        <v>120</v>
      </c>
      <c r="E86" s="40" t="s">
        <v>121</v>
      </c>
      <c r="F86" s="38">
        <v>2</v>
      </c>
      <c r="G86" s="26"/>
      <c r="H86" s="38">
        <v>2</v>
      </c>
      <c r="I86" t="s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2.5">
      <c r="A87" s="43">
        <v>6</v>
      </c>
      <c r="B87" s="1">
        <v>12</v>
      </c>
      <c r="C87" s="64"/>
      <c r="D87" s="64"/>
      <c r="E87" s="40" t="s">
        <v>122</v>
      </c>
      <c r="F87" s="38">
        <v>1.5</v>
      </c>
      <c r="G87" s="26"/>
      <c r="H87" s="38">
        <v>1.5</v>
      </c>
      <c r="I87" t="s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2.5">
      <c r="A88" s="21">
        <v>6</v>
      </c>
      <c r="B88" s="1">
        <v>13</v>
      </c>
      <c r="C88" s="65" t="s">
        <v>34</v>
      </c>
      <c r="D88" s="65" t="s">
        <v>123</v>
      </c>
      <c r="E88" s="40" t="s">
        <v>121</v>
      </c>
      <c r="F88" s="38">
        <v>1</v>
      </c>
      <c r="G88" s="26"/>
      <c r="H88" s="38">
        <v>1</v>
      </c>
      <c r="I88" t="s"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2.5">
      <c r="A89" s="21">
        <v>6</v>
      </c>
      <c r="B89" s="1">
        <v>14</v>
      </c>
      <c r="C89" s="64"/>
      <c r="D89" s="64"/>
      <c r="E89" s="40" t="s">
        <v>122</v>
      </c>
      <c r="F89" s="38">
        <v>2.5</v>
      </c>
      <c r="G89" s="26"/>
      <c r="H89" s="38">
        <v>2.5</v>
      </c>
      <c r="I89" t="s"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5">
      <c r="A90" s="1">
        <v>6</v>
      </c>
      <c r="B90" s="1">
        <v>15</v>
      </c>
      <c r="C90" s="63" t="s">
        <v>45</v>
      </c>
      <c r="D90" s="63" t="s">
        <v>96</v>
      </c>
      <c r="E90" s="31" t="s">
        <v>51</v>
      </c>
      <c r="F90" s="10">
        <v>0.5</v>
      </c>
      <c r="G90" s="10"/>
      <c r="H90" s="10">
        <v>0.5</v>
      </c>
      <c r="I90" s="54" t="s">
        <v>0</v>
      </c>
    </row>
    <row r="91" spans="1:19" ht="12.5">
      <c r="A91" s="1">
        <v>6</v>
      </c>
      <c r="B91" s="1">
        <v>16</v>
      </c>
      <c r="C91" s="64"/>
      <c r="D91" s="64"/>
      <c r="E91" s="31" t="s">
        <v>52</v>
      </c>
      <c r="F91" s="10">
        <v>2</v>
      </c>
      <c r="G91" s="10"/>
      <c r="H91" s="10">
        <v>2</v>
      </c>
      <c r="I91" s="54" t="s">
        <v>0</v>
      </c>
    </row>
    <row r="92" spans="1:19" ht="12.5">
      <c r="A92" s="21">
        <v>6</v>
      </c>
      <c r="B92" s="1">
        <v>17</v>
      </c>
      <c r="C92" s="64"/>
      <c r="D92" s="64"/>
      <c r="E92" s="31" t="s">
        <v>53</v>
      </c>
      <c r="F92" s="10">
        <v>0.5</v>
      </c>
      <c r="G92" s="10"/>
      <c r="H92" s="10">
        <v>0.5</v>
      </c>
      <c r="I92" s="54" t="s">
        <v>0</v>
      </c>
    </row>
    <row r="93" spans="1:19" ht="12.5">
      <c r="A93" s="21">
        <v>6</v>
      </c>
      <c r="B93" s="1">
        <v>18</v>
      </c>
      <c r="C93" s="64"/>
      <c r="D93" s="64"/>
      <c r="E93" s="31" t="s">
        <v>54</v>
      </c>
      <c r="F93" s="10">
        <v>1.5</v>
      </c>
      <c r="G93" s="10"/>
      <c r="H93" s="10">
        <v>1.5</v>
      </c>
      <c r="I93" s="54" t="s">
        <v>0</v>
      </c>
    </row>
    <row r="94" spans="1:19" ht="12.5">
      <c r="A94" s="43">
        <v>6</v>
      </c>
      <c r="B94" s="1">
        <v>19</v>
      </c>
      <c r="C94" s="64"/>
      <c r="D94" s="64"/>
      <c r="E94" s="31" t="s">
        <v>55</v>
      </c>
      <c r="F94" s="10">
        <v>1</v>
      </c>
      <c r="G94" s="10"/>
      <c r="H94" s="10">
        <v>1</v>
      </c>
      <c r="I94" s="54" t="s">
        <v>0</v>
      </c>
    </row>
    <row r="95" spans="1:19" ht="12.5">
      <c r="A95" s="43">
        <v>6</v>
      </c>
      <c r="B95" s="1">
        <v>20</v>
      </c>
      <c r="C95" s="64"/>
      <c r="D95" s="64"/>
      <c r="E95" s="31" t="s">
        <v>56</v>
      </c>
      <c r="F95" s="10">
        <v>1.5</v>
      </c>
      <c r="G95" s="10"/>
      <c r="H95" s="10">
        <v>1.5</v>
      </c>
      <c r="I95" s="54" t="s">
        <v>0</v>
      </c>
    </row>
    <row r="96" spans="1:19" ht="12.5">
      <c r="A96" s="21">
        <v>6</v>
      </c>
      <c r="B96" s="1">
        <v>21</v>
      </c>
      <c r="C96" s="64"/>
      <c r="D96" s="63" t="s">
        <v>125</v>
      </c>
      <c r="E96" s="31" t="s">
        <v>51</v>
      </c>
      <c r="F96" s="10">
        <v>1</v>
      </c>
      <c r="G96" s="10"/>
      <c r="H96" s="10">
        <v>1</v>
      </c>
      <c r="I96" s="54" t="s">
        <v>0</v>
      </c>
    </row>
    <row r="97" spans="1:19" ht="12.5">
      <c r="A97" s="21">
        <v>6</v>
      </c>
      <c r="B97" s="1">
        <v>22</v>
      </c>
      <c r="C97" s="64"/>
      <c r="D97" s="64"/>
      <c r="E97" s="31" t="s">
        <v>52</v>
      </c>
      <c r="F97" s="10">
        <v>2.5</v>
      </c>
      <c r="G97" s="10"/>
      <c r="H97" s="10">
        <v>2.5</v>
      </c>
      <c r="I97" s="54" t="s">
        <v>0</v>
      </c>
    </row>
    <row r="98" spans="1:19" ht="12.5">
      <c r="A98" s="1">
        <v>6</v>
      </c>
      <c r="B98" s="1">
        <v>23</v>
      </c>
      <c r="C98" s="64"/>
      <c r="D98" s="64"/>
      <c r="E98" s="31" t="s">
        <v>53</v>
      </c>
      <c r="F98" s="10">
        <v>1</v>
      </c>
      <c r="G98" s="10"/>
      <c r="H98" s="10">
        <v>1</v>
      </c>
      <c r="I98" s="54" t="s">
        <v>0</v>
      </c>
    </row>
    <row r="99" spans="1:19" ht="12.5">
      <c r="A99" s="1">
        <v>6</v>
      </c>
      <c r="B99" s="1">
        <v>24</v>
      </c>
      <c r="C99" s="64"/>
      <c r="D99" s="64"/>
      <c r="E99" s="31" t="s">
        <v>54</v>
      </c>
      <c r="F99" s="10">
        <v>1</v>
      </c>
      <c r="G99" s="10"/>
      <c r="H99" s="10">
        <v>1</v>
      </c>
      <c r="I99" s="54" t="s">
        <v>0</v>
      </c>
    </row>
    <row r="100" spans="1:19" ht="12.5">
      <c r="A100" s="1">
        <v>6</v>
      </c>
      <c r="B100" s="1">
        <v>25</v>
      </c>
      <c r="C100" s="64"/>
      <c r="D100" s="64"/>
      <c r="E100" s="31" t="s">
        <v>55</v>
      </c>
      <c r="F100" s="10">
        <v>1.5</v>
      </c>
      <c r="G100" s="10"/>
      <c r="H100" s="10">
        <v>1.5</v>
      </c>
      <c r="I100" s="54" t="s">
        <v>0</v>
      </c>
    </row>
    <row r="101" spans="1:19" ht="12.5">
      <c r="A101" s="1">
        <v>6</v>
      </c>
      <c r="B101" s="1">
        <v>26</v>
      </c>
      <c r="C101" s="64"/>
      <c r="D101" s="64"/>
      <c r="E101" s="31" t="s">
        <v>56</v>
      </c>
      <c r="F101" s="10">
        <v>1</v>
      </c>
      <c r="G101" s="10"/>
      <c r="H101" s="10">
        <v>1</v>
      </c>
      <c r="I101" s="54" t="s">
        <v>0</v>
      </c>
    </row>
    <row r="102" spans="1:19" ht="12.5">
      <c r="A102" s="13"/>
      <c r="B102" s="13"/>
      <c r="C102" s="14"/>
      <c r="D102" s="14"/>
      <c r="E102" s="13"/>
      <c r="F102" s="15"/>
      <c r="G102" s="15"/>
      <c r="H102" s="15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5">
      <c r="A103" s="1">
        <v>7</v>
      </c>
      <c r="B103" s="1">
        <v>1</v>
      </c>
      <c r="C103" s="63" t="s">
        <v>25</v>
      </c>
      <c r="D103" s="63" t="s">
        <v>97</v>
      </c>
      <c r="E103" s="1" t="s">
        <v>98</v>
      </c>
      <c r="F103" s="10">
        <v>1</v>
      </c>
      <c r="G103" s="36"/>
      <c r="H103" s="10">
        <v>1</v>
      </c>
      <c r="I103" t="s">
        <v>0</v>
      </c>
    </row>
    <row r="104" spans="1:19" ht="12.5">
      <c r="A104" s="1">
        <v>7</v>
      </c>
      <c r="B104" s="1">
        <v>2</v>
      </c>
      <c r="C104" s="64"/>
      <c r="D104" s="64"/>
      <c r="E104" s="1" t="s">
        <v>131</v>
      </c>
      <c r="F104" s="10">
        <v>2</v>
      </c>
      <c r="G104" s="36"/>
      <c r="H104" s="10">
        <v>2</v>
      </c>
      <c r="I104" t="s">
        <v>0</v>
      </c>
    </row>
    <row r="105" spans="1:19" ht="12.5">
      <c r="A105" s="1">
        <v>7</v>
      </c>
      <c r="B105" s="1">
        <v>3</v>
      </c>
      <c r="C105" s="64"/>
      <c r="D105" s="63" t="s">
        <v>99</v>
      </c>
      <c r="E105" s="1" t="s">
        <v>98</v>
      </c>
      <c r="F105" s="10">
        <v>1.5</v>
      </c>
      <c r="G105" s="36"/>
      <c r="H105" s="10">
        <v>1.5</v>
      </c>
      <c r="I105" t="s">
        <v>0</v>
      </c>
    </row>
    <row r="106" spans="1:19" ht="12.5">
      <c r="A106" s="1">
        <v>7</v>
      </c>
      <c r="B106" s="1">
        <v>4</v>
      </c>
      <c r="C106" s="64"/>
      <c r="D106" s="64"/>
      <c r="E106" s="1" t="s">
        <v>131</v>
      </c>
      <c r="F106" s="10">
        <v>2</v>
      </c>
      <c r="G106" s="36"/>
      <c r="H106" s="10">
        <v>2</v>
      </c>
      <c r="I106" t="s">
        <v>0</v>
      </c>
    </row>
    <row r="107" spans="1:19" ht="12.5">
      <c r="A107" s="1">
        <v>7</v>
      </c>
      <c r="B107" s="1">
        <v>5</v>
      </c>
      <c r="C107" s="64"/>
      <c r="D107" s="63" t="s">
        <v>100</v>
      </c>
      <c r="E107" s="1" t="s">
        <v>101</v>
      </c>
      <c r="F107" s="10" t="s">
        <v>50</v>
      </c>
      <c r="G107" s="36"/>
      <c r="H107" s="10" t="s">
        <v>50</v>
      </c>
      <c r="I107" t="s">
        <v>0</v>
      </c>
    </row>
    <row r="108" spans="1:19" ht="12.5">
      <c r="A108" s="1">
        <v>7</v>
      </c>
      <c r="B108" s="1">
        <v>6</v>
      </c>
      <c r="C108" s="64"/>
      <c r="D108" s="64"/>
      <c r="E108" s="1" t="s">
        <v>102</v>
      </c>
      <c r="F108" s="10">
        <v>0.5</v>
      </c>
      <c r="G108" s="36"/>
      <c r="H108" s="10">
        <v>0.5</v>
      </c>
      <c r="I108" t="s">
        <v>0</v>
      </c>
    </row>
    <row r="109" spans="1:19" ht="12.5">
      <c r="A109" s="1">
        <v>7</v>
      </c>
      <c r="B109" s="1">
        <v>7</v>
      </c>
      <c r="C109" s="64"/>
      <c r="D109" s="64"/>
      <c r="E109" s="1" t="s">
        <v>103</v>
      </c>
      <c r="F109" s="10">
        <v>0.5</v>
      </c>
      <c r="G109" s="36"/>
      <c r="H109" s="10">
        <v>0.5</v>
      </c>
      <c r="I109" t="s">
        <v>0</v>
      </c>
    </row>
    <row r="110" spans="1:19" ht="12.5">
      <c r="A110" s="1">
        <v>7</v>
      </c>
      <c r="B110" s="1">
        <v>8</v>
      </c>
      <c r="C110" s="64"/>
      <c r="D110" s="64"/>
      <c r="E110" s="1" t="s">
        <v>104</v>
      </c>
      <c r="F110" s="10">
        <v>0.5</v>
      </c>
      <c r="G110" s="36"/>
      <c r="H110" s="10">
        <v>0.5</v>
      </c>
      <c r="I110" t="s">
        <v>0</v>
      </c>
    </row>
    <row r="111" spans="1:19" ht="12.5">
      <c r="A111" s="1">
        <v>7</v>
      </c>
      <c r="B111" s="1">
        <v>9</v>
      </c>
      <c r="C111" s="64"/>
      <c r="D111" s="64"/>
      <c r="E111" s="1" t="s">
        <v>105</v>
      </c>
      <c r="F111" s="10" t="s">
        <v>50</v>
      </c>
      <c r="G111" s="36"/>
      <c r="H111" s="10" t="s">
        <v>50</v>
      </c>
      <c r="I111" t="s">
        <v>0</v>
      </c>
    </row>
    <row r="112" spans="1:19" ht="12.5">
      <c r="A112" s="1">
        <v>7</v>
      </c>
      <c r="B112" s="1">
        <v>10</v>
      </c>
      <c r="C112" s="64"/>
      <c r="D112" s="64"/>
      <c r="E112" s="1" t="s">
        <v>106</v>
      </c>
      <c r="F112" s="10">
        <v>0.5</v>
      </c>
      <c r="G112" s="36"/>
      <c r="H112" s="10">
        <v>0.5</v>
      </c>
      <c r="I112" t="s">
        <v>0</v>
      </c>
    </row>
    <row r="113" spans="1:19" ht="12.5">
      <c r="A113" s="1">
        <v>7</v>
      </c>
      <c r="B113" s="1">
        <v>11</v>
      </c>
      <c r="C113" s="64"/>
      <c r="D113" s="63" t="s">
        <v>107</v>
      </c>
      <c r="E113" s="1" t="s">
        <v>101</v>
      </c>
      <c r="F113" s="10" t="s">
        <v>50</v>
      </c>
      <c r="G113" s="36"/>
      <c r="H113" s="10" t="s">
        <v>50</v>
      </c>
      <c r="I113" t="s">
        <v>0</v>
      </c>
    </row>
    <row r="114" spans="1:19" ht="12.5">
      <c r="A114" s="1">
        <v>7</v>
      </c>
      <c r="B114" s="1">
        <v>12</v>
      </c>
      <c r="C114" s="64"/>
      <c r="D114" s="64"/>
      <c r="E114" s="1" t="s">
        <v>102</v>
      </c>
      <c r="F114" s="10">
        <v>1</v>
      </c>
      <c r="G114" s="36"/>
      <c r="H114" s="10">
        <v>1</v>
      </c>
      <c r="I114" t="s">
        <v>0</v>
      </c>
    </row>
    <row r="115" spans="1:19" ht="12.5">
      <c r="A115" s="1">
        <v>7</v>
      </c>
      <c r="B115" s="1">
        <v>13</v>
      </c>
      <c r="C115" s="64"/>
      <c r="D115" s="64"/>
      <c r="E115" s="1" t="s">
        <v>103</v>
      </c>
      <c r="F115" s="10">
        <v>1</v>
      </c>
      <c r="G115" s="36"/>
      <c r="H115" s="10">
        <v>1</v>
      </c>
      <c r="I115" t="s">
        <v>0</v>
      </c>
    </row>
    <row r="116" spans="1:19" ht="12.5">
      <c r="A116" s="1">
        <v>7</v>
      </c>
      <c r="B116" s="1">
        <v>14</v>
      </c>
      <c r="C116" s="64"/>
      <c r="D116" s="64"/>
      <c r="E116" s="1" t="s">
        <v>104</v>
      </c>
      <c r="F116" s="10">
        <v>1</v>
      </c>
      <c r="G116" s="36"/>
      <c r="H116" s="10">
        <v>1</v>
      </c>
      <c r="I116" t="s">
        <v>0</v>
      </c>
    </row>
    <row r="117" spans="1:19" ht="12.5">
      <c r="A117" s="1">
        <v>7</v>
      </c>
      <c r="B117" s="1">
        <v>15</v>
      </c>
      <c r="C117" s="64"/>
      <c r="D117" s="64"/>
      <c r="E117" s="1" t="s">
        <v>105</v>
      </c>
      <c r="F117" s="10" t="s">
        <v>50</v>
      </c>
      <c r="G117" s="36"/>
      <c r="H117" s="10" t="s">
        <v>50</v>
      </c>
      <c r="I117" t="s">
        <v>0</v>
      </c>
    </row>
    <row r="118" spans="1:19" ht="12.5">
      <c r="A118" s="1">
        <v>7</v>
      </c>
      <c r="B118" s="1">
        <v>16</v>
      </c>
      <c r="C118" s="64"/>
      <c r="D118" s="64"/>
      <c r="E118" s="1" t="s">
        <v>106</v>
      </c>
      <c r="F118" s="10">
        <v>1</v>
      </c>
      <c r="G118" s="36"/>
      <c r="H118" s="10">
        <v>1</v>
      </c>
      <c r="I118" t="s">
        <v>0</v>
      </c>
    </row>
    <row r="119" spans="1:19" ht="50">
      <c r="A119" s="1">
        <v>7</v>
      </c>
      <c r="B119" s="1">
        <v>17</v>
      </c>
      <c r="C119" s="8" t="s">
        <v>30</v>
      </c>
      <c r="D119" s="8" t="s">
        <v>97</v>
      </c>
      <c r="E119" s="9" t="s">
        <v>141</v>
      </c>
      <c r="F119" s="10">
        <v>2.5</v>
      </c>
      <c r="G119" s="36"/>
      <c r="H119" s="10">
        <v>2.5</v>
      </c>
      <c r="I119" t="s">
        <v>0</v>
      </c>
    </row>
    <row r="120" spans="1:19" ht="50">
      <c r="A120" s="1">
        <v>7</v>
      </c>
      <c r="B120" s="1">
        <v>18</v>
      </c>
      <c r="C120" s="8" t="s">
        <v>34</v>
      </c>
      <c r="D120" s="8" t="s">
        <v>99</v>
      </c>
      <c r="E120" s="9" t="s">
        <v>141</v>
      </c>
      <c r="F120" s="10">
        <v>2</v>
      </c>
      <c r="G120" s="36"/>
      <c r="H120" s="10">
        <v>2</v>
      </c>
      <c r="I120" t="s">
        <v>0</v>
      </c>
    </row>
    <row r="121" spans="1:19" ht="12.5">
      <c r="A121" s="1">
        <v>7</v>
      </c>
      <c r="B121" s="1">
        <v>19</v>
      </c>
      <c r="C121" s="63" t="s">
        <v>45</v>
      </c>
      <c r="D121" s="63" t="s">
        <v>96</v>
      </c>
      <c r="E121" s="9" t="s">
        <v>143</v>
      </c>
      <c r="F121" s="10"/>
      <c r="G121" s="36"/>
      <c r="H121" s="10"/>
      <c r="I121" t="s">
        <v>0</v>
      </c>
    </row>
    <row r="122" spans="1:19" ht="12.5">
      <c r="A122" s="1">
        <v>7</v>
      </c>
      <c r="B122" s="1">
        <v>20</v>
      </c>
      <c r="C122" s="64"/>
      <c r="D122" s="64"/>
      <c r="E122" s="9" t="s">
        <v>144</v>
      </c>
      <c r="F122" s="10"/>
      <c r="G122" s="36"/>
      <c r="H122" s="10"/>
      <c r="I122" t="s">
        <v>0</v>
      </c>
    </row>
    <row r="123" spans="1:19" ht="12.5">
      <c r="A123" s="1">
        <v>7</v>
      </c>
      <c r="B123" s="1">
        <v>21</v>
      </c>
      <c r="C123" s="64"/>
      <c r="D123" s="63" t="s">
        <v>77</v>
      </c>
      <c r="E123" s="9" t="s">
        <v>143</v>
      </c>
      <c r="F123" s="10"/>
      <c r="G123" s="36"/>
      <c r="H123" s="10"/>
    </row>
    <row r="124" spans="1:19" ht="12.5">
      <c r="A124" s="1">
        <v>7</v>
      </c>
      <c r="B124" s="1">
        <v>22</v>
      </c>
      <c r="C124" s="64"/>
      <c r="D124" s="64"/>
      <c r="E124" s="9" t="s">
        <v>144</v>
      </c>
      <c r="F124" s="10"/>
      <c r="G124" s="36"/>
      <c r="H124" s="10"/>
    </row>
    <row r="125" spans="1:19" ht="12.5">
      <c r="A125" s="1">
        <v>7</v>
      </c>
      <c r="B125" s="1">
        <v>23</v>
      </c>
      <c r="C125" s="8" t="s">
        <v>145</v>
      </c>
      <c r="D125" s="8" t="s">
        <v>13</v>
      </c>
      <c r="E125" s="9" t="s">
        <v>129</v>
      </c>
      <c r="F125" s="10"/>
      <c r="G125" s="36"/>
      <c r="H125" s="10"/>
    </row>
    <row r="126" spans="1:19" ht="12.5">
      <c r="A126" s="44"/>
      <c r="B126" s="13"/>
      <c r="C126" s="14"/>
      <c r="D126" s="14"/>
      <c r="E126" s="13"/>
      <c r="F126" s="15"/>
      <c r="G126" s="15"/>
      <c r="H126" s="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2.5">
      <c r="A127" s="1">
        <v>8</v>
      </c>
      <c r="B127" s="1">
        <v>1</v>
      </c>
      <c r="C127" s="63" t="s">
        <v>25</v>
      </c>
      <c r="D127" s="63" t="s">
        <v>109</v>
      </c>
      <c r="E127" s="1" t="s">
        <v>110</v>
      </c>
      <c r="F127" s="10">
        <v>2.5</v>
      </c>
      <c r="G127" s="36"/>
      <c r="H127" s="10">
        <v>2.5</v>
      </c>
    </row>
    <row r="128" spans="1:19" ht="12.5">
      <c r="A128" s="1">
        <v>8</v>
      </c>
      <c r="B128" s="1">
        <v>2</v>
      </c>
      <c r="C128" s="64"/>
      <c r="D128" s="64"/>
      <c r="E128" s="1" t="s">
        <v>111</v>
      </c>
      <c r="F128" s="10">
        <v>2</v>
      </c>
      <c r="G128" s="36"/>
      <c r="H128" s="10">
        <v>2</v>
      </c>
    </row>
    <row r="129" spans="1:19" ht="25">
      <c r="A129" s="1">
        <v>8</v>
      </c>
      <c r="B129" s="1">
        <v>3</v>
      </c>
      <c r="C129" s="64"/>
      <c r="D129" s="8" t="s">
        <v>112</v>
      </c>
      <c r="E129" s="1" t="s">
        <v>113</v>
      </c>
      <c r="F129" s="10" t="s">
        <v>114</v>
      </c>
      <c r="G129" s="36"/>
      <c r="H129" s="10" t="s">
        <v>114</v>
      </c>
    </row>
    <row r="130" spans="1:19" ht="12.5">
      <c r="A130" s="1">
        <v>8</v>
      </c>
      <c r="B130" s="1">
        <v>4</v>
      </c>
      <c r="C130" s="64"/>
      <c r="D130" s="63" t="s">
        <v>115</v>
      </c>
      <c r="E130" s="1" t="s">
        <v>110</v>
      </c>
      <c r="F130" s="10">
        <v>1</v>
      </c>
      <c r="G130" s="36"/>
      <c r="H130" s="10">
        <v>1</v>
      </c>
    </row>
    <row r="131" spans="1:19" ht="12.5">
      <c r="A131" s="1">
        <v>8</v>
      </c>
      <c r="B131" s="1">
        <v>5</v>
      </c>
      <c r="C131" s="64"/>
      <c r="D131" s="64"/>
      <c r="E131" s="1" t="s">
        <v>111</v>
      </c>
      <c r="F131" s="10">
        <v>1</v>
      </c>
      <c r="G131" s="36"/>
      <c r="H131" s="10">
        <v>1</v>
      </c>
    </row>
    <row r="132" spans="1:19" ht="25">
      <c r="A132" s="1">
        <v>8</v>
      </c>
      <c r="B132" s="1">
        <v>6</v>
      </c>
      <c r="C132" s="64"/>
      <c r="D132" s="8" t="s">
        <v>116</v>
      </c>
      <c r="E132" s="1" t="s">
        <v>113</v>
      </c>
      <c r="F132" s="10">
        <v>2</v>
      </c>
      <c r="G132" s="36"/>
      <c r="H132" s="10">
        <v>2</v>
      </c>
    </row>
    <row r="133" spans="1:19" ht="12.5">
      <c r="A133" s="1">
        <v>8</v>
      </c>
      <c r="B133" s="1">
        <v>7</v>
      </c>
      <c r="C133" s="63" t="s">
        <v>30</v>
      </c>
      <c r="D133" s="63" t="s">
        <v>109</v>
      </c>
      <c r="E133" s="1" t="s">
        <v>117</v>
      </c>
      <c r="F133" s="10">
        <v>2</v>
      </c>
      <c r="G133" s="36"/>
      <c r="H133" s="10">
        <v>2</v>
      </c>
    </row>
    <row r="134" spans="1:19" ht="12.5">
      <c r="A134" s="1">
        <v>8</v>
      </c>
      <c r="B134" s="1">
        <v>8</v>
      </c>
      <c r="C134" s="64"/>
      <c r="D134" s="64"/>
      <c r="E134" s="1" t="s">
        <v>118</v>
      </c>
      <c r="F134" s="10">
        <v>1.5</v>
      </c>
      <c r="G134" s="36"/>
      <c r="H134" s="10">
        <v>1.5</v>
      </c>
    </row>
    <row r="135" spans="1:19" ht="25">
      <c r="A135" s="1">
        <v>8</v>
      </c>
      <c r="B135" s="1">
        <v>9</v>
      </c>
      <c r="C135" s="64"/>
      <c r="D135" s="8" t="s">
        <v>112</v>
      </c>
      <c r="E135" s="1" t="s">
        <v>119</v>
      </c>
      <c r="F135" s="10">
        <v>1</v>
      </c>
      <c r="G135" s="36"/>
      <c r="H135" s="10">
        <v>1</v>
      </c>
    </row>
    <row r="136" spans="1:19" ht="12.5">
      <c r="A136" s="1">
        <v>8</v>
      </c>
      <c r="B136" s="1">
        <v>10</v>
      </c>
      <c r="C136" s="63" t="s">
        <v>34</v>
      </c>
      <c r="D136" s="63" t="s">
        <v>115</v>
      </c>
      <c r="E136" s="1" t="s">
        <v>117</v>
      </c>
      <c r="F136" s="10">
        <v>1.5</v>
      </c>
      <c r="G136" s="36"/>
      <c r="H136" s="10">
        <v>1.5</v>
      </c>
    </row>
    <row r="137" spans="1:19" ht="12.5">
      <c r="A137" s="1">
        <v>8</v>
      </c>
      <c r="B137" s="1">
        <v>11</v>
      </c>
      <c r="C137" s="64"/>
      <c r="D137" s="64"/>
      <c r="E137" s="1" t="s">
        <v>118</v>
      </c>
      <c r="F137" s="10">
        <v>2</v>
      </c>
      <c r="G137" s="36"/>
      <c r="H137" s="10">
        <v>2</v>
      </c>
    </row>
    <row r="138" spans="1:19" ht="25">
      <c r="A138" s="1">
        <v>8</v>
      </c>
      <c r="B138" s="1">
        <v>12</v>
      </c>
      <c r="C138" s="64"/>
      <c r="D138" s="8" t="s">
        <v>116</v>
      </c>
      <c r="E138" s="1" t="s">
        <v>119</v>
      </c>
      <c r="F138" s="10">
        <v>1.5</v>
      </c>
      <c r="G138" s="36"/>
      <c r="H138" s="10">
        <v>1.5</v>
      </c>
    </row>
    <row r="139" spans="1:19" ht="37.5">
      <c r="A139" s="1">
        <v>8</v>
      </c>
      <c r="B139" s="1">
        <v>13</v>
      </c>
      <c r="C139" s="8" t="s">
        <v>45</v>
      </c>
      <c r="D139" s="8" t="s">
        <v>120</v>
      </c>
      <c r="E139" s="9" t="s">
        <v>146</v>
      </c>
      <c r="F139" s="10"/>
      <c r="G139" s="36"/>
      <c r="H139" s="10"/>
    </row>
    <row r="140" spans="1:19" ht="37.5">
      <c r="A140" s="1">
        <v>8</v>
      </c>
      <c r="B140" s="1">
        <v>14</v>
      </c>
      <c r="C140" s="8" t="s">
        <v>45</v>
      </c>
      <c r="D140" s="8" t="s">
        <v>147</v>
      </c>
      <c r="E140" s="9" t="s">
        <v>148</v>
      </c>
      <c r="F140" s="10"/>
      <c r="G140" s="36"/>
      <c r="H140" s="10"/>
    </row>
    <row r="141" spans="1:19" ht="12.5">
      <c r="A141" s="44"/>
      <c r="B141" s="13"/>
      <c r="C141" s="14"/>
      <c r="D141" s="14"/>
      <c r="E141" s="13"/>
      <c r="F141" s="15"/>
      <c r="G141" s="15"/>
      <c r="H141" s="15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62.5">
      <c r="A142" s="21">
        <v>9</v>
      </c>
      <c r="B142" s="21">
        <v>1</v>
      </c>
      <c r="C142" s="65" t="s">
        <v>25</v>
      </c>
      <c r="D142" s="8" t="s">
        <v>97</v>
      </c>
      <c r="E142" s="9" t="s">
        <v>149</v>
      </c>
      <c r="F142" s="38">
        <v>1</v>
      </c>
      <c r="G142" s="26"/>
      <c r="H142" s="38">
        <v>1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</row>
    <row r="143" spans="1:19" ht="62.5">
      <c r="A143" s="21">
        <v>9</v>
      </c>
      <c r="B143" s="21">
        <v>2</v>
      </c>
      <c r="C143" s="64"/>
      <c r="D143" s="8" t="s">
        <v>99</v>
      </c>
      <c r="E143" s="9" t="s">
        <v>149</v>
      </c>
      <c r="F143" s="38">
        <v>1</v>
      </c>
      <c r="G143" s="26"/>
      <c r="H143" s="38">
        <v>1</v>
      </c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1:19" ht="50">
      <c r="A144" s="1">
        <v>9</v>
      </c>
      <c r="B144" s="21">
        <v>3</v>
      </c>
      <c r="C144" s="65" t="s">
        <v>45</v>
      </c>
      <c r="D144" s="8" t="s">
        <v>97</v>
      </c>
      <c r="E144" s="9" t="s">
        <v>141</v>
      </c>
      <c r="F144" s="10">
        <v>2</v>
      </c>
      <c r="G144" s="36"/>
      <c r="H144" s="10">
        <v>2</v>
      </c>
    </row>
    <row r="145" spans="1:19" ht="62.5">
      <c r="A145" s="1">
        <v>9</v>
      </c>
      <c r="B145" s="21">
        <v>4</v>
      </c>
      <c r="C145" s="64"/>
      <c r="D145" s="8" t="s">
        <v>99</v>
      </c>
      <c r="E145" s="9" t="s">
        <v>149</v>
      </c>
      <c r="F145" s="10">
        <v>3</v>
      </c>
      <c r="G145" s="36"/>
      <c r="H145" s="10">
        <v>3</v>
      </c>
    </row>
    <row r="146" spans="1:19" ht="12.5">
      <c r="A146" s="44"/>
      <c r="B146" s="13"/>
      <c r="C146" s="14"/>
      <c r="D146" s="14"/>
      <c r="E146" s="13"/>
      <c r="F146" s="15"/>
      <c r="G146" s="15"/>
      <c r="H146" s="15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2.5">
      <c r="A147" s="1">
        <v>10</v>
      </c>
      <c r="B147" s="1">
        <v>1</v>
      </c>
      <c r="C147" s="67" t="s">
        <v>25</v>
      </c>
      <c r="D147" s="45" t="s">
        <v>124</v>
      </c>
      <c r="E147" s="1" t="s">
        <v>126</v>
      </c>
      <c r="F147" s="10">
        <v>3</v>
      </c>
      <c r="G147" s="36"/>
      <c r="H147" s="10">
        <v>3</v>
      </c>
    </row>
    <row r="148" spans="1:19" ht="12.5">
      <c r="A148" s="1">
        <v>10</v>
      </c>
      <c r="B148" s="1">
        <v>2</v>
      </c>
      <c r="C148" s="64"/>
      <c r="D148" s="45" t="s">
        <v>127</v>
      </c>
      <c r="E148" s="1" t="s">
        <v>126</v>
      </c>
      <c r="F148" s="10">
        <v>3</v>
      </c>
      <c r="G148" s="36"/>
      <c r="H148" s="10">
        <v>3</v>
      </c>
    </row>
    <row r="149" spans="1:19" ht="12.5">
      <c r="A149" s="1">
        <v>10</v>
      </c>
      <c r="B149" s="1">
        <v>3</v>
      </c>
      <c r="C149" s="45" t="s">
        <v>30</v>
      </c>
      <c r="D149" s="45" t="s">
        <v>124</v>
      </c>
      <c r="E149" s="1" t="s">
        <v>128</v>
      </c>
      <c r="F149" s="10">
        <v>3</v>
      </c>
      <c r="G149" s="36"/>
      <c r="H149" s="10">
        <v>3</v>
      </c>
    </row>
    <row r="150" spans="1:19" ht="12.5">
      <c r="A150" s="1">
        <v>10</v>
      </c>
      <c r="B150" s="1">
        <v>4</v>
      </c>
      <c r="C150" s="45" t="s">
        <v>34</v>
      </c>
      <c r="D150" s="45" t="s">
        <v>127</v>
      </c>
      <c r="E150" s="1" t="s">
        <v>128</v>
      </c>
      <c r="F150" s="10">
        <v>3</v>
      </c>
      <c r="G150" s="36"/>
      <c r="H150" s="10">
        <v>3</v>
      </c>
    </row>
    <row r="151" spans="1:19" ht="12.5">
      <c r="A151" s="1">
        <v>10</v>
      </c>
      <c r="B151" s="1">
        <v>5</v>
      </c>
      <c r="C151" s="63" t="s">
        <v>45</v>
      </c>
      <c r="D151" s="63" t="s">
        <v>109</v>
      </c>
      <c r="E151" s="1" t="s">
        <v>117</v>
      </c>
      <c r="F151" s="10">
        <v>1.5</v>
      </c>
      <c r="G151" s="36"/>
      <c r="H151" s="10">
        <v>1.5</v>
      </c>
    </row>
    <row r="152" spans="1:19" ht="12.5">
      <c r="A152" s="1">
        <v>10</v>
      </c>
      <c r="B152" s="1">
        <v>6</v>
      </c>
      <c r="C152" s="64"/>
      <c r="D152" s="64"/>
      <c r="E152" s="1" t="s">
        <v>118</v>
      </c>
      <c r="F152" s="10">
        <v>2</v>
      </c>
      <c r="G152" s="36"/>
      <c r="H152" s="10">
        <v>2</v>
      </c>
    </row>
    <row r="153" spans="1:19" ht="25">
      <c r="A153" s="1">
        <v>10</v>
      </c>
      <c r="B153" s="1">
        <v>7</v>
      </c>
      <c r="C153" s="64"/>
      <c r="D153" s="8" t="s">
        <v>112</v>
      </c>
      <c r="E153" s="1" t="s">
        <v>119</v>
      </c>
      <c r="F153" s="10">
        <v>1.5</v>
      </c>
      <c r="G153" s="36"/>
      <c r="H153" s="10">
        <v>1.5</v>
      </c>
    </row>
    <row r="154" spans="1:19" ht="12.5">
      <c r="A154" s="1">
        <v>10</v>
      </c>
      <c r="B154" s="1">
        <v>8</v>
      </c>
      <c r="C154" s="64"/>
      <c r="D154" s="45" t="s">
        <v>124</v>
      </c>
      <c r="E154" s="1" t="s">
        <v>128</v>
      </c>
      <c r="F154" s="10">
        <v>3</v>
      </c>
      <c r="G154" s="36"/>
      <c r="H154" s="10">
        <v>3</v>
      </c>
    </row>
    <row r="155" spans="1:19" ht="12.5">
      <c r="A155" s="1">
        <v>10</v>
      </c>
      <c r="B155" s="1">
        <v>9</v>
      </c>
      <c r="C155" s="64"/>
      <c r="D155" s="63" t="s">
        <v>115</v>
      </c>
      <c r="E155" s="1" t="s">
        <v>117</v>
      </c>
      <c r="F155" s="10"/>
      <c r="G155" s="36"/>
      <c r="H155" s="10"/>
    </row>
    <row r="156" spans="1:19" ht="12.5">
      <c r="A156" s="1">
        <v>10</v>
      </c>
      <c r="B156" s="1">
        <v>10</v>
      </c>
      <c r="C156" s="64"/>
      <c r="D156" s="64"/>
      <c r="E156" s="1" t="s">
        <v>118</v>
      </c>
      <c r="F156" s="10">
        <v>2</v>
      </c>
      <c r="G156" s="36"/>
      <c r="H156" s="10">
        <v>2</v>
      </c>
    </row>
    <row r="157" spans="1:19" ht="25">
      <c r="A157" s="1">
        <v>10</v>
      </c>
      <c r="B157" s="1">
        <v>11</v>
      </c>
      <c r="C157" s="64"/>
      <c r="D157" s="8" t="s">
        <v>116</v>
      </c>
      <c r="E157" s="1" t="s">
        <v>119</v>
      </c>
      <c r="F157" s="10">
        <v>1.5</v>
      </c>
      <c r="G157" s="36"/>
      <c r="H157" s="10">
        <v>1.5</v>
      </c>
    </row>
    <row r="158" spans="1:19" ht="12.5">
      <c r="A158" s="1">
        <v>10</v>
      </c>
      <c r="B158" s="1">
        <v>12</v>
      </c>
      <c r="C158" s="64"/>
      <c r="D158" s="45" t="s">
        <v>127</v>
      </c>
      <c r="E158" s="1" t="s">
        <v>128</v>
      </c>
      <c r="F158" s="10">
        <v>3</v>
      </c>
      <c r="G158" s="36"/>
      <c r="H158" s="10">
        <v>3</v>
      </c>
    </row>
    <row r="159" spans="1:19" ht="12.5">
      <c r="A159" s="1">
        <v>10</v>
      </c>
      <c r="B159" s="1">
        <v>13</v>
      </c>
      <c r="C159" s="8"/>
      <c r="D159" s="8" t="s">
        <v>13</v>
      </c>
      <c r="E159" s="1" t="s">
        <v>129</v>
      </c>
      <c r="F159" s="10">
        <v>3</v>
      </c>
      <c r="G159" s="36"/>
      <c r="H159" s="10">
        <v>3</v>
      </c>
    </row>
    <row r="160" spans="1:19" ht="12.5">
      <c r="A160" s="1">
        <v>10</v>
      </c>
      <c r="B160" s="1">
        <v>14</v>
      </c>
      <c r="C160" s="8"/>
      <c r="D160" s="8" t="s">
        <v>13</v>
      </c>
      <c r="E160" s="1" t="s">
        <v>130</v>
      </c>
      <c r="F160" s="10">
        <v>4</v>
      </c>
      <c r="G160" s="36"/>
      <c r="H160" s="10">
        <v>4</v>
      </c>
    </row>
    <row r="161" spans="1:19" ht="12.5">
      <c r="A161" s="44"/>
      <c r="B161" s="13"/>
      <c r="C161" s="14"/>
      <c r="D161" s="14"/>
      <c r="E161" s="13"/>
      <c r="F161" s="15"/>
      <c r="G161" s="15"/>
      <c r="H161" s="15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5">
      <c r="A162" s="1">
        <v>11</v>
      </c>
      <c r="B162" s="1">
        <v>1</v>
      </c>
      <c r="C162" s="67" t="s">
        <v>25</v>
      </c>
      <c r="D162" s="67" t="s">
        <v>150</v>
      </c>
      <c r="E162" s="1" t="s">
        <v>132</v>
      </c>
      <c r="F162" s="10">
        <v>1</v>
      </c>
      <c r="G162" s="36"/>
      <c r="H162" s="10">
        <v>1</v>
      </c>
    </row>
    <row r="163" spans="1:19" ht="12.5">
      <c r="A163" s="1">
        <v>11</v>
      </c>
      <c r="B163" s="1">
        <v>2</v>
      </c>
      <c r="C163" s="64"/>
      <c r="D163" s="64"/>
      <c r="E163" s="1" t="s">
        <v>133</v>
      </c>
      <c r="F163" s="10">
        <v>1</v>
      </c>
      <c r="G163" s="36"/>
      <c r="H163" s="10">
        <v>1</v>
      </c>
    </row>
    <row r="164" spans="1:19" ht="12.5">
      <c r="A164" s="1">
        <v>11</v>
      </c>
      <c r="B164" s="1">
        <v>3</v>
      </c>
      <c r="C164" s="64"/>
      <c r="D164" s="67" t="s">
        <v>151</v>
      </c>
      <c r="E164" s="1" t="s">
        <v>132</v>
      </c>
      <c r="F164" s="10">
        <v>1.5</v>
      </c>
      <c r="G164" s="36"/>
      <c r="H164" s="10">
        <v>1.5</v>
      </c>
    </row>
    <row r="165" spans="1:19" ht="12.5">
      <c r="A165" s="1">
        <v>11</v>
      </c>
      <c r="B165" s="1">
        <v>4</v>
      </c>
      <c r="C165" s="64"/>
      <c r="D165" s="64"/>
      <c r="E165" s="1" t="s">
        <v>133</v>
      </c>
      <c r="F165" s="10">
        <v>1.5</v>
      </c>
      <c r="G165" s="36"/>
      <c r="H165" s="10">
        <v>1.5</v>
      </c>
    </row>
    <row r="166" spans="1:19" ht="12.5">
      <c r="A166" s="1">
        <v>11</v>
      </c>
      <c r="B166" s="1">
        <v>5</v>
      </c>
      <c r="C166" s="45" t="s">
        <v>145</v>
      </c>
      <c r="D166" s="45" t="s">
        <v>13</v>
      </c>
      <c r="E166" s="1" t="s">
        <v>152</v>
      </c>
      <c r="F166" s="10"/>
      <c r="G166" s="36"/>
      <c r="H166" s="10"/>
    </row>
    <row r="167" spans="1:19" ht="12.5">
      <c r="A167" s="44"/>
      <c r="B167" s="13"/>
      <c r="C167" s="14"/>
      <c r="D167" s="14"/>
      <c r="E167" s="13"/>
      <c r="F167" s="15"/>
      <c r="G167" s="15"/>
      <c r="H167" s="15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25">
      <c r="A168" s="1">
        <v>12</v>
      </c>
      <c r="B168" s="1">
        <v>1</v>
      </c>
      <c r="C168" s="63" t="s">
        <v>25</v>
      </c>
      <c r="D168" s="8" t="s">
        <v>134</v>
      </c>
      <c r="E168" s="1" t="s">
        <v>137</v>
      </c>
      <c r="F168" s="10">
        <v>1</v>
      </c>
      <c r="G168" s="36"/>
      <c r="H168" s="10">
        <v>1</v>
      </c>
    </row>
    <row r="169" spans="1:19" ht="25">
      <c r="A169" s="1">
        <v>12</v>
      </c>
      <c r="B169" s="1">
        <v>2</v>
      </c>
      <c r="C169" s="64"/>
      <c r="D169" s="8" t="s">
        <v>135</v>
      </c>
      <c r="E169" s="1" t="s">
        <v>153</v>
      </c>
      <c r="F169" s="10">
        <v>2</v>
      </c>
      <c r="G169" s="36"/>
      <c r="H169" s="10">
        <v>2</v>
      </c>
    </row>
    <row r="170" spans="1:19" ht="25">
      <c r="A170" s="1">
        <v>12</v>
      </c>
      <c r="B170" s="1">
        <v>3</v>
      </c>
      <c r="C170" s="8" t="s">
        <v>30</v>
      </c>
      <c r="D170" s="8" t="s">
        <v>136</v>
      </c>
      <c r="E170" s="1" t="s">
        <v>154</v>
      </c>
      <c r="F170" s="10">
        <v>3</v>
      </c>
      <c r="G170" s="36"/>
      <c r="H170" s="10">
        <v>3</v>
      </c>
    </row>
    <row r="171" spans="1:19" ht="12.5">
      <c r="A171" s="44"/>
      <c r="B171" s="13"/>
      <c r="C171" s="14"/>
      <c r="D171" s="14"/>
      <c r="E171" s="13"/>
      <c r="F171" s="15"/>
      <c r="G171" s="15"/>
      <c r="H171" s="15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5">
      <c r="A172" s="1">
        <v>13</v>
      </c>
      <c r="B172" s="1">
        <v>1</v>
      </c>
      <c r="C172" s="8"/>
      <c r="D172" s="8" t="s">
        <v>13</v>
      </c>
      <c r="E172" s="1" t="s">
        <v>137</v>
      </c>
      <c r="F172" s="10">
        <v>10</v>
      </c>
      <c r="G172" s="36"/>
      <c r="H172" s="10">
        <v>10</v>
      </c>
    </row>
    <row r="173" spans="1:19" ht="12.5">
      <c r="A173" s="1">
        <v>13</v>
      </c>
      <c r="B173" s="1">
        <v>2</v>
      </c>
      <c r="C173" s="8"/>
      <c r="D173" s="8" t="s">
        <v>13</v>
      </c>
      <c r="E173" s="1" t="s">
        <v>153</v>
      </c>
      <c r="F173" s="10">
        <v>5</v>
      </c>
      <c r="G173" s="36"/>
      <c r="H173" s="10">
        <v>5</v>
      </c>
    </row>
    <row r="174" spans="1:19" ht="12.5">
      <c r="A174" s="1">
        <v>13</v>
      </c>
      <c r="B174" s="1">
        <v>3</v>
      </c>
      <c r="C174" s="8"/>
      <c r="D174" s="8"/>
      <c r="E174" s="1" t="s">
        <v>155</v>
      </c>
      <c r="F174" s="10"/>
      <c r="G174" s="36"/>
      <c r="H174" s="10"/>
    </row>
    <row r="175" spans="1:19" ht="12.5">
      <c r="A175" s="44"/>
      <c r="B175" s="13"/>
      <c r="C175" s="14"/>
      <c r="D175" s="14"/>
      <c r="E175" s="13"/>
      <c r="F175" s="15"/>
      <c r="G175" s="15"/>
      <c r="H175" s="15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5">
      <c r="A176" s="1">
        <v>14</v>
      </c>
      <c r="B176" s="1">
        <v>1</v>
      </c>
      <c r="C176" s="8"/>
      <c r="D176" s="8" t="s">
        <v>13</v>
      </c>
      <c r="E176" s="1" t="s">
        <v>138</v>
      </c>
      <c r="F176" s="10">
        <v>3</v>
      </c>
      <c r="G176" s="36"/>
      <c r="H176" s="10">
        <v>3</v>
      </c>
    </row>
    <row r="177" spans="1:19" ht="12.5">
      <c r="A177" s="1">
        <v>14</v>
      </c>
      <c r="B177" s="1">
        <v>2</v>
      </c>
      <c r="C177" s="8"/>
      <c r="D177" s="8" t="s">
        <v>13</v>
      </c>
      <c r="E177" s="46" t="s">
        <v>139</v>
      </c>
      <c r="F177" s="10">
        <v>4</v>
      </c>
      <c r="G177" s="36"/>
      <c r="H177" s="10">
        <v>4</v>
      </c>
    </row>
    <row r="178" spans="1:19" ht="12.5">
      <c r="A178" s="1">
        <v>14</v>
      </c>
      <c r="B178" s="1">
        <v>3</v>
      </c>
      <c r="C178" s="8"/>
      <c r="D178" s="8" t="s">
        <v>13</v>
      </c>
      <c r="E178" s="1" t="s">
        <v>140</v>
      </c>
      <c r="F178" s="10">
        <v>5</v>
      </c>
      <c r="G178" s="36"/>
      <c r="H178" s="10">
        <v>5</v>
      </c>
    </row>
    <row r="179" spans="1:19" ht="12.5">
      <c r="A179" s="44"/>
      <c r="B179" s="13"/>
      <c r="C179" s="14"/>
      <c r="D179" s="14"/>
      <c r="E179" s="13"/>
      <c r="F179" s="15"/>
      <c r="G179" s="15"/>
      <c r="H179" s="15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5">
      <c r="A180" s="1">
        <v>15</v>
      </c>
      <c r="B180" s="1">
        <v>1</v>
      </c>
      <c r="C180" s="8"/>
      <c r="D180" s="8" t="s">
        <v>13</v>
      </c>
      <c r="E180" s="46" t="s">
        <v>142</v>
      </c>
      <c r="F180" s="10">
        <v>4</v>
      </c>
      <c r="G180" s="36"/>
      <c r="H180" s="10">
        <v>4</v>
      </c>
    </row>
    <row r="181" spans="1:19" ht="12.5">
      <c r="C181" s="47"/>
      <c r="D181" s="47"/>
      <c r="F181" s="36"/>
      <c r="G181" s="36"/>
    </row>
    <row r="182" spans="1:19" ht="12.5">
      <c r="C182" s="47"/>
      <c r="D182" s="47"/>
      <c r="F182" s="36"/>
      <c r="G182" s="36"/>
    </row>
    <row r="183" spans="1:19" ht="12.5">
      <c r="C183" s="47"/>
      <c r="D183" s="47"/>
      <c r="F183" s="36"/>
      <c r="G183" s="36"/>
    </row>
    <row r="184" spans="1:19" ht="12.5">
      <c r="C184" s="47"/>
      <c r="D184" s="47"/>
      <c r="F184" s="36"/>
      <c r="G184" s="36"/>
    </row>
    <row r="185" spans="1:19" ht="12.5">
      <c r="C185" s="47"/>
      <c r="D185" s="47"/>
      <c r="F185" s="36"/>
      <c r="G185" s="36"/>
    </row>
    <row r="186" spans="1:19" ht="12.5">
      <c r="C186" s="47"/>
      <c r="D186" s="47"/>
      <c r="F186" s="36"/>
      <c r="G186" s="36"/>
    </row>
    <row r="187" spans="1:19" ht="12.5">
      <c r="C187" s="47"/>
      <c r="D187" s="47"/>
      <c r="F187" s="36"/>
      <c r="G187" s="36"/>
    </row>
    <row r="188" spans="1:19" ht="12.5">
      <c r="C188" s="47"/>
      <c r="D188" s="47"/>
      <c r="F188" s="36"/>
      <c r="G188" s="36"/>
    </row>
    <row r="189" spans="1:19" ht="12.5">
      <c r="C189" s="47"/>
      <c r="D189" s="47"/>
      <c r="F189" s="36"/>
      <c r="G189" s="36"/>
    </row>
    <row r="190" spans="1:19" ht="12.5">
      <c r="C190" s="47"/>
      <c r="D190" s="47"/>
      <c r="F190" s="36"/>
      <c r="G190" s="36"/>
    </row>
    <row r="191" spans="1:19" ht="12.5">
      <c r="C191" s="47"/>
      <c r="D191" s="47"/>
      <c r="F191" s="36"/>
      <c r="G191" s="36"/>
    </row>
    <row r="192" spans="1:19" ht="12.5">
      <c r="C192" s="47"/>
      <c r="D192" s="47"/>
      <c r="F192" s="36"/>
      <c r="G192" s="36"/>
    </row>
    <row r="193" spans="3:7" ht="12.5">
      <c r="C193" s="47"/>
      <c r="D193" s="47"/>
      <c r="F193" s="36"/>
      <c r="G193" s="36"/>
    </row>
    <row r="194" spans="3:7" ht="12.5">
      <c r="C194" s="47"/>
      <c r="D194" s="47"/>
      <c r="F194" s="36"/>
      <c r="G194" s="36"/>
    </row>
    <row r="195" spans="3:7" ht="12.5">
      <c r="C195" s="47"/>
      <c r="D195" s="47"/>
      <c r="F195" s="36"/>
      <c r="G195" s="36"/>
    </row>
    <row r="196" spans="3:7" ht="12.5">
      <c r="C196" s="47"/>
      <c r="D196" s="47"/>
      <c r="F196" s="36"/>
      <c r="G196" s="36"/>
    </row>
    <row r="197" spans="3:7" ht="12.5">
      <c r="C197" s="47"/>
      <c r="D197" s="47"/>
      <c r="F197" s="36"/>
      <c r="G197" s="36"/>
    </row>
    <row r="198" spans="3:7" ht="12.5">
      <c r="C198" s="47"/>
      <c r="D198" s="47"/>
      <c r="F198" s="36"/>
      <c r="G198" s="36"/>
    </row>
    <row r="199" spans="3:7" ht="12.5">
      <c r="C199" s="47"/>
      <c r="D199" s="47"/>
      <c r="F199" s="36"/>
      <c r="G199" s="36"/>
    </row>
    <row r="200" spans="3:7" ht="12.5">
      <c r="C200" s="47"/>
      <c r="D200" s="47"/>
      <c r="F200" s="36"/>
      <c r="G200" s="36"/>
    </row>
    <row r="201" spans="3:7" ht="12.5">
      <c r="C201" s="47"/>
      <c r="D201" s="47"/>
      <c r="F201" s="36"/>
      <c r="G201" s="36"/>
    </row>
    <row r="202" spans="3:7" ht="12.5">
      <c r="C202" s="47"/>
      <c r="D202" s="47"/>
      <c r="F202" s="36"/>
      <c r="G202" s="36"/>
    </row>
    <row r="203" spans="3:7" ht="12.5">
      <c r="C203" s="47"/>
      <c r="D203" s="47"/>
      <c r="F203" s="36"/>
      <c r="G203" s="36"/>
    </row>
    <row r="204" spans="3:7" ht="12.5">
      <c r="C204" s="47"/>
      <c r="D204" s="47"/>
      <c r="F204" s="36"/>
      <c r="G204" s="36"/>
    </row>
    <row r="205" spans="3:7" ht="12.5">
      <c r="C205" s="47"/>
      <c r="D205" s="47"/>
      <c r="F205" s="36"/>
      <c r="G205" s="36"/>
    </row>
    <row r="206" spans="3:7" ht="12.5">
      <c r="C206" s="47"/>
      <c r="D206" s="47"/>
      <c r="F206" s="36"/>
      <c r="G206" s="36"/>
    </row>
    <row r="207" spans="3:7" ht="12.5">
      <c r="C207" s="47"/>
      <c r="D207" s="47"/>
      <c r="F207" s="36"/>
      <c r="G207" s="36"/>
    </row>
    <row r="208" spans="3:7" ht="12.5">
      <c r="C208" s="47"/>
      <c r="D208" s="47"/>
      <c r="F208" s="36"/>
      <c r="G208" s="36"/>
    </row>
    <row r="209" spans="3:7" ht="12.5">
      <c r="C209" s="47"/>
      <c r="D209" s="47"/>
      <c r="F209" s="36"/>
      <c r="G209" s="36"/>
    </row>
    <row r="210" spans="3:7" ht="12.5">
      <c r="C210" s="47"/>
      <c r="D210" s="47"/>
      <c r="F210" s="36"/>
      <c r="G210" s="36"/>
    </row>
    <row r="211" spans="3:7" ht="12.5">
      <c r="C211" s="47"/>
      <c r="D211" s="47"/>
      <c r="F211" s="36"/>
      <c r="G211" s="36"/>
    </row>
    <row r="212" spans="3:7" ht="12.5">
      <c r="C212" s="47"/>
      <c r="D212" s="47"/>
      <c r="F212" s="36"/>
      <c r="G212" s="36"/>
    </row>
    <row r="213" spans="3:7" ht="12.5">
      <c r="C213" s="47"/>
      <c r="D213" s="47"/>
      <c r="F213" s="36"/>
      <c r="G213" s="36"/>
    </row>
    <row r="214" spans="3:7" ht="12.5">
      <c r="C214" s="47"/>
      <c r="D214" s="47"/>
      <c r="F214" s="36"/>
      <c r="G214" s="36"/>
    </row>
    <row r="215" spans="3:7" ht="12.5">
      <c r="C215" s="47"/>
      <c r="D215" s="47"/>
      <c r="F215" s="36"/>
      <c r="G215" s="36"/>
    </row>
    <row r="216" spans="3:7" ht="12.5">
      <c r="C216" s="47"/>
      <c r="D216" s="47"/>
      <c r="F216" s="36"/>
      <c r="G216" s="36"/>
    </row>
    <row r="217" spans="3:7" ht="12.5">
      <c r="C217" s="47"/>
      <c r="D217" s="47"/>
      <c r="F217" s="36"/>
      <c r="G217" s="36"/>
    </row>
    <row r="218" spans="3:7" ht="12.5">
      <c r="C218" s="47"/>
      <c r="D218" s="47"/>
      <c r="F218" s="36"/>
      <c r="G218" s="36"/>
    </row>
    <row r="219" spans="3:7" ht="12.5">
      <c r="C219" s="47"/>
      <c r="D219" s="47"/>
      <c r="F219" s="36"/>
      <c r="G219" s="36"/>
    </row>
    <row r="220" spans="3:7" ht="12.5">
      <c r="C220" s="47"/>
      <c r="D220" s="47"/>
      <c r="F220" s="36"/>
      <c r="G220" s="36"/>
    </row>
    <row r="221" spans="3:7" ht="12.5">
      <c r="C221" s="47"/>
      <c r="D221" s="47"/>
      <c r="F221" s="36"/>
      <c r="G221" s="36"/>
    </row>
    <row r="222" spans="3:7" ht="12.5">
      <c r="C222" s="47"/>
      <c r="D222" s="47"/>
      <c r="F222" s="36"/>
      <c r="G222" s="36"/>
    </row>
    <row r="223" spans="3:7" ht="12.5">
      <c r="C223" s="47"/>
      <c r="D223" s="47"/>
      <c r="F223" s="36"/>
      <c r="G223" s="36"/>
    </row>
    <row r="224" spans="3:7" ht="12.5">
      <c r="C224" s="47"/>
      <c r="D224" s="47"/>
      <c r="F224" s="36"/>
      <c r="G224" s="36"/>
    </row>
    <row r="225" spans="3:7" ht="12.5">
      <c r="C225" s="47"/>
      <c r="D225" s="47"/>
      <c r="F225" s="36"/>
      <c r="G225" s="36"/>
    </row>
    <row r="226" spans="3:7" ht="12.5">
      <c r="C226" s="47"/>
      <c r="D226" s="47"/>
      <c r="F226" s="36"/>
      <c r="G226" s="36"/>
    </row>
    <row r="227" spans="3:7" ht="12.5">
      <c r="C227" s="47"/>
      <c r="D227" s="47"/>
      <c r="F227" s="36"/>
      <c r="G227" s="36"/>
    </row>
    <row r="228" spans="3:7" ht="12.5">
      <c r="C228" s="47"/>
      <c r="D228" s="47"/>
      <c r="F228" s="36"/>
      <c r="G228" s="36"/>
    </row>
    <row r="229" spans="3:7" ht="12.5">
      <c r="C229" s="47"/>
      <c r="D229" s="47"/>
      <c r="F229" s="36"/>
      <c r="G229" s="36"/>
    </row>
    <row r="230" spans="3:7" ht="12.5">
      <c r="C230" s="47"/>
      <c r="D230" s="47"/>
      <c r="F230" s="36"/>
      <c r="G230" s="36"/>
    </row>
    <row r="231" spans="3:7" ht="12.5">
      <c r="C231" s="47"/>
      <c r="D231" s="47"/>
      <c r="F231" s="36"/>
      <c r="G231" s="36"/>
    </row>
    <row r="232" spans="3:7" ht="12.5">
      <c r="C232" s="47"/>
      <c r="D232" s="47"/>
      <c r="F232" s="36"/>
      <c r="G232" s="36"/>
    </row>
    <row r="233" spans="3:7" ht="12.5">
      <c r="C233" s="47"/>
      <c r="D233" s="47"/>
      <c r="F233" s="36"/>
      <c r="G233" s="36"/>
    </row>
    <row r="234" spans="3:7" ht="12.5">
      <c r="C234" s="47"/>
      <c r="D234" s="47"/>
      <c r="F234" s="36"/>
      <c r="G234" s="36"/>
    </row>
    <row r="235" spans="3:7" ht="12.5">
      <c r="C235" s="47"/>
      <c r="D235" s="47"/>
      <c r="F235" s="36"/>
      <c r="G235" s="36"/>
    </row>
    <row r="236" spans="3:7" ht="12.5">
      <c r="C236" s="47"/>
      <c r="D236" s="47"/>
      <c r="F236" s="36"/>
      <c r="G236" s="36"/>
    </row>
    <row r="237" spans="3:7" ht="12.5">
      <c r="C237" s="47"/>
      <c r="D237" s="47"/>
      <c r="F237" s="36"/>
      <c r="G237" s="36"/>
    </row>
    <row r="238" spans="3:7" ht="12.5">
      <c r="C238" s="47"/>
      <c r="D238" s="47"/>
      <c r="F238" s="36"/>
      <c r="G238" s="36"/>
    </row>
    <row r="239" spans="3:7" ht="12.5">
      <c r="C239" s="47"/>
      <c r="D239" s="47"/>
      <c r="F239" s="36"/>
      <c r="G239" s="36"/>
    </row>
    <row r="240" spans="3:7" ht="12.5">
      <c r="C240" s="47"/>
      <c r="D240" s="47"/>
      <c r="F240" s="36"/>
      <c r="G240" s="36"/>
    </row>
    <row r="241" spans="3:7" ht="12.5">
      <c r="C241" s="47"/>
      <c r="D241" s="47"/>
      <c r="F241" s="36"/>
      <c r="G241" s="36"/>
    </row>
    <row r="242" spans="3:7" ht="12.5">
      <c r="C242" s="47"/>
      <c r="D242" s="47"/>
      <c r="F242" s="36"/>
      <c r="G242" s="36"/>
    </row>
    <row r="243" spans="3:7" ht="12.5">
      <c r="C243" s="47"/>
      <c r="D243" s="47"/>
      <c r="F243" s="36"/>
      <c r="G243" s="36"/>
    </row>
    <row r="244" spans="3:7" ht="12.5">
      <c r="C244" s="47"/>
      <c r="D244" s="47"/>
      <c r="F244" s="36"/>
      <c r="G244" s="36"/>
    </row>
    <row r="245" spans="3:7" ht="12.5">
      <c r="C245" s="47"/>
      <c r="D245" s="47"/>
      <c r="F245" s="36"/>
      <c r="G245" s="36"/>
    </row>
    <row r="246" spans="3:7" ht="12.5">
      <c r="C246" s="47"/>
      <c r="D246" s="47"/>
      <c r="F246" s="36"/>
      <c r="G246" s="36"/>
    </row>
    <row r="247" spans="3:7" ht="12.5">
      <c r="C247" s="47"/>
      <c r="D247" s="47"/>
      <c r="F247" s="36"/>
      <c r="G247" s="36"/>
    </row>
    <row r="248" spans="3:7" ht="12.5">
      <c r="C248" s="47"/>
      <c r="D248" s="47"/>
      <c r="F248" s="36"/>
      <c r="G248" s="36"/>
    </row>
    <row r="249" spans="3:7" ht="12.5">
      <c r="C249" s="47"/>
      <c r="D249" s="47"/>
      <c r="F249" s="36"/>
      <c r="G249" s="36"/>
    </row>
    <row r="250" spans="3:7" ht="12.5">
      <c r="C250" s="47"/>
      <c r="D250" s="47"/>
      <c r="F250" s="36"/>
      <c r="G250" s="36"/>
    </row>
    <row r="251" spans="3:7" ht="12.5">
      <c r="C251" s="47"/>
      <c r="D251" s="47"/>
      <c r="F251" s="36"/>
      <c r="G251" s="36"/>
    </row>
    <row r="252" spans="3:7" ht="12.5">
      <c r="C252" s="47"/>
      <c r="D252" s="47"/>
      <c r="F252" s="36"/>
      <c r="G252" s="36"/>
    </row>
    <row r="253" spans="3:7" ht="12.5">
      <c r="C253" s="47"/>
      <c r="D253" s="47"/>
      <c r="F253" s="36"/>
      <c r="G253" s="36"/>
    </row>
    <row r="254" spans="3:7" ht="12.5">
      <c r="C254" s="47"/>
      <c r="D254" s="47"/>
      <c r="F254" s="36"/>
      <c r="G254" s="36"/>
    </row>
    <row r="255" spans="3:7" ht="12.5">
      <c r="C255" s="47"/>
      <c r="D255" s="47"/>
      <c r="F255" s="36"/>
      <c r="G255" s="36"/>
    </row>
    <row r="256" spans="3:7" ht="12.5">
      <c r="C256" s="47"/>
      <c r="D256" s="47"/>
      <c r="F256" s="36"/>
      <c r="G256" s="36"/>
    </row>
    <row r="257" spans="3:7" ht="12.5">
      <c r="C257" s="47"/>
      <c r="D257" s="47"/>
      <c r="F257" s="36"/>
      <c r="G257" s="36"/>
    </row>
    <row r="258" spans="3:7" ht="12.5">
      <c r="C258" s="47"/>
      <c r="D258" s="47"/>
      <c r="F258" s="36"/>
      <c r="G258" s="36"/>
    </row>
    <row r="259" spans="3:7" ht="12.5">
      <c r="C259" s="47"/>
      <c r="D259" s="47"/>
      <c r="F259" s="36"/>
      <c r="G259" s="36"/>
    </row>
    <row r="260" spans="3:7" ht="12.5">
      <c r="C260" s="47"/>
      <c r="D260" s="47"/>
      <c r="F260" s="36"/>
      <c r="G260" s="36"/>
    </row>
    <row r="261" spans="3:7" ht="12.5">
      <c r="C261" s="47"/>
      <c r="D261" s="47"/>
      <c r="F261" s="36"/>
      <c r="G261" s="36"/>
    </row>
    <row r="262" spans="3:7" ht="12.5">
      <c r="C262" s="47"/>
      <c r="D262" s="47"/>
      <c r="F262" s="36"/>
      <c r="G262" s="36"/>
    </row>
    <row r="263" spans="3:7" ht="12.5">
      <c r="C263" s="47"/>
      <c r="D263" s="47"/>
      <c r="F263" s="36"/>
      <c r="G263" s="36"/>
    </row>
    <row r="264" spans="3:7" ht="12.5">
      <c r="C264" s="47"/>
      <c r="D264" s="47"/>
      <c r="F264" s="36"/>
      <c r="G264" s="36"/>
    </row>
    <row r="265" spans="3:7" ht="12.5">
      <c r="C265" s="47"/>
      <c r="D265" s="47"/>
      <c r="F265" s="36"/>
      <c r="G265" s="36"/>
    </row>
    <row r="266" spans="3:7" ht="12.5">
      <c r="C266" s="47"/>
      <c r="D266" s="47"/>
      <c r="F266" s="36"/>
      <c r="G266" s="36"/>
    </row>
    <row r="267" spans="3:7" ht="12.5">
      <c r="C267" s="47"/>
      <c r="D267" s="47"/>
      <c r="F267" s="36"/>
      <c r="G267" s="36"/>
    </row>
    <row r="268" spans="3:7" ht="12.5">
      <c r="C268" s="47"/>
      <c r="D268" s="47"/>
      <c r="F268" s="36"/>
      <c r="G268" s="36"/>
    </row>
    <row r="269" spans="3:7" ht="12.5">
      <c r="C269" s="47"/>
      <c r="D269" s="47"/>
      <c r="F269" s="36"/>
      <c r="G269" s="36"/>
    </row>
    <row r="270" spans="3:7" ht="12.5">
      <c r="C270" s="47"/>
      <c r="D270" s="47"/>
      <c r="F270" s="36"/>
      <c r="G270" s="36"/>
    </row>
    <row r="271" spans="3:7" ht="12.5">
      <c r="C271" s="47"/>
      <c r="D271" s="47"/>
      <c r="F271" s="36"/>
      <c r="G271" s="36"/>
    </row>
    <row r="272" spans="3:7" ht="12.5">
      <c r="C272" s="47"/>
      <c r="D272" s="47"/>
      <c r="F272" s="36"/>
      <c r="G272" s="36"/>
    </row>
    <row r="273" spans="3:7" ht="12.5">
      <c r="C273" s="47"/>
      <c r="D273" s="47"/>
      <c r="F273" s="36"/>
      <c r="G273" s="36"/>
    </row>
    <row r="274" spans="3:7" ht="12.5">
      <c r="C274" s="47"/>
      <c r="D274" s="47"/>
      <c r="F274" s="36"/>
      <c r="G274" s="36"/>
    </row>
    <row r="275" spans="3:7" ht="12.5">
      <c r="C275" s="47"/>
      <c r="D275" s="47"/>
      <c r="F275" s="36"/>
      <c r="G275" s="36"/>
    </row>
    <row r="276" spans="3:7" ht="12.5">
      <c r="C276" s="47"/>
      <c r="D276" s="47"/>
      <c r="F276" s="36"/>
      <c r="G276" s="36"/>
    </row>
    <row r="277" spans="3:7" ht="12.5">
      <c r="C277" s="47"/>
      <c r="D277" s="47"/>
      <c r="F277" s="36"/>
      <c r="G277" s="36"/>
    </row>
    <row r="278" spans="3:7" ht="12.5">
      <c r="C278" s="47"/>
      <c r="D278" s="47"/>
      <c r="F278" s="36"/>
      <c r="G278" s="36"/>
    </row>
    <row r="279" spans="3:7" ht="12.5">
      <c r="C279" s="47"/>
      <c r="D279" s="47"/>
      <c r="F279" s="36"/>
      <c r="G279" s="36"/>
    </row>
    <row r="280" spans="3:7" ht="12.5">
      <c r="C280" s="47"/>
      <c r="D280" s="47"/>
      <c r="F280" s="36"/>
      <c r="G280" s="36"/>
    </row>
    <row r="281" spans="3:7" ht="12.5">
      <c r="C281" s="47"/>
      <c r="D281" s="47"/>
      <c r="F281" s="36"/>
      <c r="G281" s="36"/>
    </row>
    <row r="282" spans="3:7" ht="12.5">
      <c r="C282" s="47"/>
      <c r="D282" s="47"/>
      <c r="F282" s="36"/>
      <c r="G282" s="36"/>
    </row>
    <row r="283" spans="3:7" ht="12.5">
      <c r="C283" s="47"/>
      <c r="D283" s="47"/>
      <c r="F283" s="36"/>
      <c r="G283" s="36"/>
    </row>
    <row r="284" spans="3:7" ht="12.5">
      <c r="C284" s="47"/>
      <c r="D284" s="47"/>
      <c r="F284" s="36"/>
      <c r="G284" s="36"/>
    </row>
    <row r="285" spans="3:7" ht="12.5">
      <c r="C285" s="47"/>
      <c r="D285" s="47"/>
      <c r="F285" s="36"/>
      <c r="G285" s="36"/>
    </row>
    <row r="286" spans="3:7" ht="12.5">
      <c r="C286" s="47"/>
      <c r="D286" s="47"/>
      <c r="F286" s="36"/>
      <c r="G286" s="36"/>
    </row>
    <row r="287" spans="3:7" ht="12.5">
      <c r="C287" s="47"/>
      <c r="D287" s="47"/>
      <c r="F287" s="36"/>
      <c r="G287" s="36"/>
    </row>
    <row r="288" spans="3:7" ht="12.5">
      <c r="C288" s="47"/>
      <c r="D288" s="47"/>
      <c r="F288" s="36"/>
      <c r="G288" s="36"/>
    </row>
    <row r="289" spans="3:7" ht="12.5">
      <c r="C289" s="47"/>
      <c r="D289" s="47"/>
      <c r="F289" s="36"/>
      <c r="G289" s="36"/>
    </row>
    <row r="290" spans="3:7" ht="12.5">
      <c r="C290" s="47"/>
      <c r="D290" s="47"/>
      <c r="F290" s="36"/>
      <c r="G290" s="36"/>
    </row>
    <row r="291" spans="3:7" ht="12.5">
      <c r="C291" s="47"/>
      <c r="D291" s="47"/>
      <c r="F291" s="36"/>
      <c r="G291" s="36"/>
    </row>
    <row r="292" spans="3:7" ht="12.5">
      <c r="C292" s="47"/>
      <c r="D292" s="47"/>
      <c r="F292" s="36"/>
      <c r="G292" s="36"/>
    </row>
    <row r="293" spans="3:7" ht="12.5">
      <c r="C293" s="47"/>
      <c r="D293" s="47"/>
      <c r="F293" s="36"/>
      <c r="G293" s="36"/>
    </row>
    <row r="294" spans="3:7" ht="12.5">
      <c r="C294" s="47"/>
      <c r="D294" s="47"/>
      <c r="F294" s="36"/>
      <c r="G294" s="36"/>
    </row>
    <row r="295" spans="3:7" ht="12.5">
      <c r="C295" s="47"/>
      <c r="D295" s="47"/>
      <c r="F295" s="36"/>
      <c r="G295" s="36"/>
    </row>
    <row r="296" spans="3:7" ht="12.5">
      <c r="C296" s="47"/>
      <c r="D296" s="47"/>
      <c r="F296" s="36"/>
      <c r="G296" s="36"/>
    </row>
    <row r="297" spans="3:7" ht="12.5">
      <c r="C297" s="47"/>
      <c r="D297" s="47"/>
      <c r="F297" s="36"/>
      <c r="G297" s="36"/>
    </row>
    <row r="298" spans="3:7" ht="12.5">
      <c r="C298" s="47"/>
      <c r="D298" s="47"/>
      <c r="F298" s="36"/>
      <c r="G298" s="36"/>
    </row>
    <row r="299" spans="3:7" ht="12.5">
      <c r="C299" s="47"/>
      <c r="D299" s="47"/>
      <c r="F299" s="36"/>
      <c r="G299" s="36"/>
    </row>
    <row r="300" spans="3:7" ht="12.5">
      <c r="C300" s="47"/>
      <c r="D300" s="47"/>
      <c r="F300" s="36"/>
      <c r="G300" s="36"/>
    </row>
    <row r="301" spans="3:7" ht="12.5">
      <c r="C301" s="47"/>
      <c r="D301" s="47"/>
      <c r="F301" s="36"/>
      <c r="G301" s="36"/>
    </row>
    <row r="302" spans="3:7" ht="12.5">
      <c r="C302" s="47"/>
      <c r="D302" s="47"/>
      <c r="F302" s="36"/>
      <c r="G302" s="36"/>
    </row>
    <row r="303" spans="3:7" ht="12.5">
      <c r="C303" s="47"/>
      <c r="D303" s="47"/>
      <c r="F303" s="36"/>
      <c r="G303" s="36"/>
    </row>
    <row r="304" spans="3:7" ht="12.5">
      <c r="C304" s="47"/>
      <c r="D304" s="47"/>
      <c r="F304" s="36"/>
      <c r="G304" s="36"/>
    </row>
    <row r="305" spans="3:7" ht="12.5">
      <c r="C305" s="47"/>
      <c r="D305" s="47"/>
      <c r="F305" s="36"/>
      <c r="G305" s="36"/>
    </row>
    <row r="306" spans="3:7" ht="12.5">
      <c r="C306" s="47"/>
      <c r="D306" s="47"/>
      <c r="F306" s="36"/>
      <c r="G306" s="36"/>
    </row>
    <row r="307" spans="3:7" ht="12.5">
      <c r="C307" s="47"/>
      <c r="D307" s="47"/>
      <c r="F307" s="36"/>
      <c r="G307" s="36"/>
    </row>
    <row r="308" spans="3:7" ht="12.5">
      <c r="C308" s="47"/>
      <c r="D308" s="47"/>
      <c r="F308" s="36"/>
      <c r="G308" s="36"/>
    </row>
    <row r="309" spans="3:7" ht="12.5">
      <c r="C309" s="47"/>
      <c r="D309" s="47"/>
      <c r="F309" s="36"/>
      <c r="G309" s="36"/>
    </row>
    <row r="310" spans="3:7" ht="12.5">
      <c r="C310" s="47"/>
      <c r="D310" s="47"/>
      <c r="F310" s="36"/>
      <c r="G310" s="36"/>
    </row>
    <row r="311" spans="3:7" ht="12.5">
      <c r="C311" s="47"/>
      <c r="D311" s="47"/>
      <c r="F311" s="36"/>
      <c r="G311" s="36"/>
    </row>
    <row r="312" spans="3:7" ht="12.5">
      <c r="C312" s="47"/>
      <c r="D312" s="47"/>
      <c r="F312" s="36"/>
      <c r="G312" s="36"/>
    </row>
    <row r="313" spans="3:7" ht="12.5">
      <c r="C313" s="47"/>
      <c r="D313" s="47"/>
      <c r="F313" s="36"/>
      <c r="G313" s="36"/>
    </row>
    <row r="314" spans="3:7" ht="12.5">
      <c r="C314" s="47"/>
      <c r="D314" s="47"/>
      <c r="F314" s="36"/>
      <c r="G314" s="36"/>
    </row>
    <row r="315" spans="3:7" ht="12.5">
      <c r="C315" s="47"/>
      <c r="D315" s="47"/>
      <c r="F315" s="36"/>
      <c r="G315" s="36"/>
    </row>
    <row r="316" spans="3:7" ht="12.5">
      <c r="C316" s="47"/>
      <c r="D316" s="47"/>
      <c r="F316" s="36"/>
      <c r="G316" s="36"/>
    </row>
    <row r="317" spans="3:7" ht="12.5">
      <c r="C317" s="47"/>
      <c r="D317" s="47"/>
      <c r="F317" s="36"/>
      <c r="G317" s="36"/>
    </row>
    <row r="318" spans="3:7" ht="12.5">
      <c r="C318" s="47"/>
      <c r="D318" s="47"/>
      <c r="F318" s="36"/>
      <c r="G318" s="36"/>
    </row>
    <row r="319" spans="3:7" ht="12.5">
      <c r="C319" s="47"/>
      <c r="D319" s="47"/>
      <c r="F319" s="36"/>
      <c r="G319" s="36"/>
    </row>
    <row r="320" spans="3:7" ht="12.5">
      <c r="C320" s="47"/>
      <c r="D320" s="47"/>
      <c r="F320" s="36"/>
      <c r="G320" s="36"/>
    </row>
    <row r="321" spans="3:7" ht="12.5">
      <c r="C321" s="47"/>
      <c r="D321" s="47"/>
      <c r="F321" s="36"/>
      <c r="G321" s="36"/>
    </row>
    <row r="322" spans="3:7" ht="12.5">
      <c r="C322" s="47"/>
      <c r="D322" s="47"/>
      <c r="F322" s="36"/>
      <c r="G322" s="36"/>
    </row>
    <row r="323" spans="3:7" ht="12.5">
      <c r="C323" s="47"/>
      <c r="D323" s="47"/>
      <c r="F323" s="36"/>
      <c r="G323" s="36"/>
    </row>
    <row r="324" spans="3:7" ht="12.5">
      <c r="C324" s="47"/>
      <c r="D324" s="47"/>
      <c r="F324" s="36"/>
      <c r="G324" s="36"/>
    </row>
    <row r="325" spans="3:7" ht="12.5">
      <c r="C325" s="47"/>
      <c r="D325" s="47"/>
      <c r="F325" s="36"/>
      <c r="G325" s="36"/>
    </row>
    <row r="326" spans="3:7" ht="12.5">
      <c r="C326" s="47"/>
      <c r="D326" s="47"/>
      <c r="F326" s="36"/>
      <c r="G326" s="36"/>
    </row>
    <row r="327" spans="3:7" ht="12.5">
      <c r="C327" s="47"/>
      <c r="D327" s="47"/>
      <c r="F327" s="36"/>
      <c r="G327" s="36"/>
    </row>
    <row r="328" spans="3:7" ht="12.5">
      <c r="C328" s="47"/>
      <c r="D328" s="47"/>
      <c r="F328" s="36"/>
      <c r="G328" s="36"/>
    </row>
    <row r="329" spans="3:7" ht="12.5">
      <c r="C329" s="47"/>
      <c r="D329" s="47"/>
      <c r="F329" s="36"/>
      <c r="G329" s="36"/>
    </row>
    <row r="330" spans="3:7" ht="12.5">
      <c r="C330" s="47"/>
      <c r="D330" s="47"/>
      <c r="F330" s="36"/>
      <c r="G330" s="36"/>
    </row>
    <row r="331" spans="3:7" ht="12.5">
      <c r="C331" s="47"/>
      <c r="D331" s="47"/>
      <c r="F331" s="36"/>
      <c r="G331" s="36"/>
    </row>
    <row r="332" spans="3:7" ht="12.5">
      <c r="C332" s="47"/>
      <c r="D332" s="47"/>
      <c r="F332" s="36"/>
      <c r="G332" s="36"/>
    </row>
    <row r="333" spans="3:7" ht="12.5">
      <c r="C333" s="47"/>
      <c r="D333" s="47"/>
      <c r="F333" s="36"/>
      <c r="G333" s="36"/>
    </row>
    <row r="334" spans="3:7" ht="12.5">
      <c r="C334" s="47"/>
      <c r="D334" s="47"/>
      <c r="F334" s="36"/>
      <c r="G334" s="36"/>
    </row>
    <row r="335" spans="3:7" ht="12.5">
      <c r="C335" s="47"/>
      <c r="D335" s="47"/>
      <c r="F335" s="36"/>
      <c r="G335" s="36"/>
    </row>
    <row r="336" spans="3:7" ht="12.5">
      <c r="C336" s="47"/>
      <c r="D336" s="47"/>
      <c r="F336" s="36"/>
      <c r="G336" s="36"/>
    </row>
    <row r="337" spans="3:7" ht="12.5">
      <c r="C337" s="47"/>
      <c r="D337" s="47"/>
      <c r="F337" s="36"/>
      <c r="G337" s="36"/>
    </row>
    <row r="338" spans="3:7" ht="12.5">
      <c r="C338" s="47"/>
      <c r="D338" s="47"/>
      <c r="F338" s="36"/>
      <c r="G338" s="36"/>
    </row>
    <row r="339" spans="3:7" ht="12.5">
      <c r="C339" s="47"/>
      <c r="D339" s="47"/>
      <c r="F339" s="36"/>
      <c r="G339" s="36"/>
    </row>
    <row r="340" spans="3:7" ht="12.5">
      <c r="C340" s="47"/>
      <c r="D340" s="47"/>
      <c r="F340" s="36"/>
      <c r="G340" s="36"/>
    </row>
    <row r="341" spans="3:7" ht="12.5">
      <c r="C341" s="47"/>
      <c r="D341" s="47"/>
      <c r="F341" s="36"/>
      <c r="G341" s="36"/>
    </row>
    <row r="342" spans="3:7" ht="12.5">
      <c r="C342" s="47"/>
      <c r="D342" s="47"/>
      <c r="F342" s="36"/>
      <c r="G342" s="36"/>
    </row>
    <row r="343" spans="3:7" ht="12.5">
      <c r="C343" s="47"/>
      <c r="D343" s="47"/>
      <c r="F343" s="36"/>
      <c r="G343" s="36"/>
    </row>
    <row r="344" spans="3:7" ht="12.5">
      <c r="C344" s="47"/>
      <c r="D344" s="47"/>
      <c r="F344" s="36"/>
      <c r="G344" s="36"/>
    </row>
    <row r="345" spans="3:7" ht="12.5">
      <c r="C345" s="47"/>
      <c r="D345" s="47"/>
      <c r="F345" s="36"/>
      <c r="G345" s="36"/>
    </row>
    <row r="346" spans="3:7" ht="12.5">
      <c r="C346" s="47"/>
      <c r="D346" s="47"/>
      <c r="F346" s="36"/>
      <c r="G346" s="36"/>
    </row>
    <row r="347" spans="3:7" ht="12.5">
      <c r="C347" s="47"/>
      <c r="D347" s="47"/>
      <c r="F347" s="36"/>
      <c r="G347" s="36"/>
    </row>
    <row r="348" spans="3:7" ht="12.5">
      <c r="C348" s="47"/>
      <c r="D348" s="47"/>
      <c r="F348" s="36"/>
      <c r="G348" s="36"/>
    </row>
    <row r="349" spans="3:7" ht="12.5">
      <c r="C349" s="47"/>
      <c r="D349" s="47"/>
      <c r="F349" s="36"/>
      <c r="G349" s="36"/>
    </row>
    <row r="350" spans="3:7" ht="12.5">
      <c r="C350" s="47"/>
      <c r="D350" s="47"/>
      <c r="F350" s="36"/>
      <c r="G350" s="36"/>
    </row>
    <row r="351" spans="3:7" ht="12.5">
      <c r="C351" s="47"/>
      <c r="D351" s="47"/>
      <c r="F351" s="36"/>
      <c r="G351" s="36"/>
    </row>
    <row r="352" spans="3:7" ht="12.5">
      <c r="C352" s="47"/>
      <c r="D352" s="47"/>
      <c r="F352" s="36"/>
      <c r="G352" s="36"/>
    </row>
    <row r="353" spans="3:7" ht="12.5">
      <c r="C353" s="47"/>
      <c r="D353" s="47"/>
      <c r="F353" s="36"/>
      <c r="G353" s="36"/>
    </row>
    <row r="354" spans="3:7" ht="12.5">
      <c r="C354" s="47"/>
      <c r="D354" s="47"/>
      <c r="F354" s="36"/>
      <c r="G354" s="36"/>
    </row>
    <row r="355" spans="3:7" ht="12.5">
      <c r="C355" s="47"/>
      <c r="D355" s="47"/>
      <c r="F355" s="36"/>
      <c r="G355" s="36"/>
    </row>
    <row r="356" spans="3:7" ht="12.5">
      <c r="C356" s="47"/>
      <c r="D356" s="47"/>
      <c r="F356" s="36"/>
      <c r="G356" s="36"/>
    </row>
    <row r="357" spans="3:7" ht="12.5">
      <c r="C357" s="47"/>
      <c r="D357" s="47"/>
      <c r="F357" s="36"/>
      <c r="G357" s="36"/>
    </row>
    <row r="358" spans="3:7" ht="12.5">
      <c r="C358" s="47"/>
      <c r="D358" s="47"/>
      <c r="F358" s="36"/>
      <c r="G358" s="36"/>
    </row>
    <row r="359" spans="3:7" ht="12.5">
      <c r="C359" s="47"/>
      <c r="D359" s="47"/>
      <c r="F359" s="36"/>
      <c r="G359" s="36"/>
    </row>
    <row r="360" spans="3:7" ht="12.5">
      <c r="C360" s="47"/>
      <c r="D360" s="47"/>
      <c r="F360" s="36"/>
      <c r="G360" s="36"/>
    </row>
    <row r="361" spans="3:7" ht="12.5">
      <c r="C361" s="47"/>
      <c r="D361" s="47"/>
      <c r="F361" s="36"/>
      <c r="G361" s="36"/>
    </row>
    <row r="362" spans="3:7" ht="12.5">
      <c r="C362" s="47"/>
      <c r="D362" s="47"/>
      <c r="F362" s="36"/>
      <c r="G362" s="36"/>
    </row>
    <row r="363" spans="3:7" ht="12.5">
      <c r="C363" s="47"/>
      <c r="D363" s="47"/>
      <c r="F363" s="36"/>
      <c r="G363" s="36"/>
    </row>
    <row r="364" spans="3:7" ht="12.5">
      <c r="C364" s="47"/>
      <c r="D364" s="47"/>
      <c r="F364" s="36"/>
      <c r="G364" s="36"/>
    </row>
    <row r="365" spans="3:7" ht="12.5">
      <c r="C365" s="47"/>
      <c r="D365" s="47"/>
      <c r="F365" s="36"/>
      <c r="G365" s="36"/>
    </row>
    <row r="366" spans="3:7" ht="12.5">
      <c r="C366" s="47"/>
      <c r="D366" s="47"/>
      <c r="F366" s="36"/>
      <c r="G366" s="36"/>
    </row>
    <row r="367" spans="3:7" ht="12.5">
      <c r="C367" s="47"/>
      <c r="D367" s="47"/>
      <c r="F367" s="36"/>
      <c r="G367" s="36"/>
    </row>
    <row r="368" spans="3:7" ht="12.5">
      <c r="C368" s="47"/>
      <c r="D368" s="47"/>
      <c r="F368" s="36"/>
      <c r="G368" s="36"/>
    </row>
    <row r="369" spans="3:7" ht="12.5">
      <c r="C369" s="47"/>
      <c r="D369" s="47"/>
      <c r="F369" s="36"/>
      <c r="G369" s="36"/>
    </row>
    <row r="370" spans="3:7" ht="12.5">
      <c r="C370" s="47"/>
      <c r="D370" s="47"/>
      <c r="F370" s="36"/>
      <c r="G370" s="36"/>
    </row>
    <row r="371" spans="3:7" ht="12.5">
      <c r="C371" s="47"/>
      <c r="D371" s="47"/>
      <c r="F371" s="36"/>
      <c r="G371" s="36"/>
    </row>
    <row r="372" spans="3:7" ht="12.5">
      <c r="C372" s="47"/>
      <c r="D372" s="47"/>
      <c r="F372" s="36"/>
      <c r="G372" s="36"/>
    </row>
    <row r="373" spans="3:7" ht="12.5">
      <c r="C373" s="47"/>
      <c r="D373" s="47"/>
      <c r="F373" s="36"/>
      <c r="G373" s="36"/>
    </row>
    <row r="374" spans="3:7" ht="12.5">
      <c r="C374" s="47"/>
      <c r="D374" s="47"/>
      <c r="F374" s="36"/>
      <c r="G374" s="36"/>
    </row>
    <row r="375" spans="3:7" ht="12.5">
      <c r="C375" s="47"/>
      <c r="D375" s="47"/>
      <c r="F375" s="36"/>
      <c r="G375" s="36"/>
    </row>
    <row r="376" spans="3:7" ht="12.5">
      <c r="C376" s="47"/>
      <c r="D376" s="47"/>
      <c r="F376" s="36"/>
      <c r="G376" s="36"/>
    </row>
    <row r="377" spans="3:7" ht="12.5">
      <c r="C377" s="47"/>
      <c r="D377" s="47"/>
      <c r="F377" s="36"/>
      <c r="G377" s="36"/>
    </row>
    <row r="378" spans="3:7" ht="12.5">
      <c r="C378" s="47"/>
      <c r="D378" s="47"/>
      <c r="F378" s="36"/>
      <c r="G378" s="36"/>
    </row>
    <row r="379" spans="3:7" ht="12.5">
      <c r="C379" s="47"/>
      <c r="D379" s="47"/>
      <c r="F379" s="36"/>
      <c r="G379" s="36"/>
    </row>
    <row r="380" spans="3:7" ht="12.5">
      <c r="C380" s="47"/>
      <c r="D380" s="47"/>
      <c r="F380" s="36"/>
      <c r="G380" s="36"/>
    </row>
    <row r="381" spans="3:7" ht="12.5">
      <c r="C381" s="47"/>
      <c r="D381" s="47"/>
      <c r="F381" s="36"/>
      <c r="G381" s="36"/>
    </row>
    <row r="382" spans="3:7" ht="12.5">
      <c r="C382" s="47"/>
      <c r="D382" s="47"/>
      <c r="F382" s="36"/>
      <c r="G382" s="36"/>
    </row>
    <row r="383" spans="3:7" ht="12.5">
      <c r="C383" s="47"/>
      <c r="D383" s="47"/>
      <c r="F383" s="36"/>
      <c r="G383" s="36"/>
    </row>
    <row r="384" spans="3:7" ht="12.5">
      <c r="C384" s="47"/>
      <c r="D384" s="47"/>
      <c r="F384" s="36"/>
      <c r="G384" s="36"/>
    </row>
    <row r="385" spans="3:7" ht="12.5">
      <c r="C385" s="47"/>
      <c r="D385" s="47"/>
      <c r="F385" s="36"/>
      <c r="G385" s="36"/>
    </row>
    <row r="386" spans="3:7" ht="12.5">
      <c r="C386" s="47"/>
      <c r="D386" s="47"/>
      <c r="F386" s="36"/>
      <c r="G386" s="36"/>
    </row>
    <row r="387" spans="3:7" ht="12.5">
      <c r="C387" s="47"/>
      <c r="D387" s="47"/>
      <c r="F387" s="36"/>
      <c r="G387" s="36"/>
    </row>
    <row r="388" spans="3:7" ht="12.5">
      <c r="C388" s="47"/>
      <c r="D388" s="47"/>
      <c r="F388" s="36"/>
      <c r="G388" s="36"/>
    </row>
    <row r="389" spans="3:7" ht="12.5">
      <c r="C389" s="47"/>
      <c r="D389" s="47"/>
      <c r="F389" s="36"/>
      <c r="G389" s="36"/>
    </row>
    <row r="390" spans="3:7" ht="12.5">
      <c r="C390" s="47"/>
      <c r="D390" s="47"/>
      <c r="F390" s="36"/>
      <c r="G390" s="36"/>
    </row>
    <row r="391" spans="3:7" ht="12.5">
      <c r="C391" s="47"/>
      <c r="D391" s="47"/>
      <c r="F391" s="36"/>
      <c r="G391" s="36"/>
    </row>
    <row r="392" spans="3:7" ht="12.5">
      <c r="C392" s="47"/>
      <c r="D392" s="47"/>
      <c r="F392" s="36"/>
      <c r="G392" s="36"/>
    </row>
    <row r="393" spans="3:7" ht="12.5">
      <c r="C393" s="47"/>
      <c r="D393" s="47"/>
      <c r="F393" s="36"/>
      <c r="G393" s="36"/>
    </row>
    <row r="394" spans="3:7" ht="12.5">
      <c r="C394" s="47"/>
      <c r="D394" s="47"/>
      <c r="F394" s="36"/>
      <c r="G394" s="36"/>
    </row>
    <row r="395" spans="3:7" ht="12.5">
      <c r="C395" s="47"/>
      <c r="D395" s="47"/>
      <c r="F395" s="36"/>
      <c r="G395" s="36"/>
    </row>
    <row r="396" spans="3:7" ht="12.5">
      <c r="C396" s="47"/>
      <c r="D396" s="47"/>
      <c r="F396" s="36"/>
      <c r="G396" s="36"/>
    </row>
    <row r="397" spans="3:7" ht="12.5">
      <c r="C397" s="47"/>
      <c r="D397" s="47"/>
      <c r="F397" s="36"/>
      <c r="G397" s="36"/>
    </row>
    <row r="398" spans="3:7" ht="12.5">
      <c r="C398" s="47"/>
      <c r="D398" s="47"/>
      <c r="F398" s="36"/>
      <c r="G398" s="36"/>
    </row>
    <row r="399" spans="3:7" ht="12.5">
      <c r="C399" s="47"/>
      <c r="D399" s="47"/>
      <c r="F399" s="36"/>
      <c r="G399" s="36"/>
    </row>
    <row r="400" spans="3:7" ht="12.5">
      <c r="C400" s="47"/>
      <c r="D400" s="47"/>
      <c r="F400" s="36"/>
      <c r="G400" s="36"/>
    </row>
    <row r="401" spans="3:7" ht="12.5">
      <c r="C401" s="47"/>
      <c r="D401" s="47"/>
      <c r="F401" s="36"/>
      <c r="G401" s="36"/>
    </row>
    <row r="402" spans="3:7" ht="12.5">
      <c r="C402" s="47"/>
      <c r="D402" s="47"/>
      <c r="F402" s="36"/>
      <c r="G402" s="36"/>
    </row>
    <row r="403" spans="3:7" ht="12.5">
      <c r="C403" s="47"/>
      <c r="D403" s="47"/>
      <c r="F403" s="36"/>
      <c r="G403" s="36"/>
    </row>
    <row r="404" spans="3:7" ht="12.5">
      <c r="C404" s="47"/>
      <c r="D404" s="47"/>
      <c r="F404" s="36"/>
      <c r="G404" s="36"/>
    </row>
    <row r="405" spans="3:7" ht="12.5">
      <c r="C405" s="47"/>
      <c r="D405" s="47"/>
      <c r="F405" s="36"/>
      <c r="G405" s="36"/>
    </row>
    <row r="406" spans="3:7" ht="12.5">
      <c r="C406" s="47"/>
      <c r="D406" s="47"/>
      <c r="F406" s="36"/>
      <c r="G406" s="36"/>
    </row>
    <row r="407" spans="3:7" ht="12.5">
      <c r="C407" s="47"/>
      <c r="D407" s="47"/>
      <c r="F407" s="36"/>
      <c r="G407" s="36"/>
    </row>
    <row r="408" spans="3:7" ht="12.5">
      <c r="C408" s="47"/>
      <c r="D408" s="47"/>
      <c r="F408" s="36"/>
      <c r="G408" s="36"/>
    </row>
    <row r="409" spans="3:7" ht="12.5">
      <c r="C409" s="47"/>
      <c r="D409" s="47"/>
      <c r="F409" s="36"/>
      <c r="G409" s="36"/>
    </row>
    <row r="410" spans="3:7" ht="12.5">
      <c r="C410" s="47"/>
      <c r="D410" s="47"/>
      <c r="F410" s="36"/>
      <c r="G410" s="36"/>
    </row>
    <row r="411" spans="3:7" ht="12.5">
      <c r="C411" s="47"/>
      <c r="D411" s="47"/>
      <c r="F411" s="36"/>
      <c r="G411" s="36"/>
    </row>
    <row r="412" spans="3:7" ht="12.5">
      <c r="C412" s="47"/>
      <c r="D412" s="47"/>
      <c r="F412" s="36"/>
      <c r="G412" s="36"/>
    </row>
    <row r="413" spans="3:7" ht="12.5">
      <c r="C413" s="47"/>
      <c r="D413" s="47"/>
      <c r="F413" s="36"/>
      <c r="G413" s="36"/>
    </row>
    <row r="414" spans="3:7" ht="12.5">
      <c r="C414" s="47"/>
      <c r="D414" s="47"/>
      <c r="F414" s="36"/>
      <c r="G414" s="36"/>
    </row>
    <row r="415" spans="3:7" ht="12.5">
      <c r="C415" s="47"/>
      <c r="D415" s="47"/>
      <c r="F415" s="36"/>
      <c r="G415" s="36"/>
    </row>
    <row r="416" spans="3:7" ht="12.5">
      <c r="C416" s="47"/>
      <c r="D416" s="47"/>
      <c r="F416" s="36"/>
      <c r="G416" s="36"/>
    </row>
    <row r="417" spans="3:7" ht="12.5">
      <c r="C417" s="47"/>
      <c r="D417" s="47"/>
      <c r="F417" s="36"/>
      <c r="G417" s="36"/>
    </row>
    <row r="418" spans="3:7" ht="12.5">
      <c r="C418" s="47"/>
      <c r="D418" s="47"/>
      <c r="F418" s="36"/>
      <c r="G418" s="36"/>
    </row>
    <row r="419" spans="3:7" ht="12.5">
      <c r="C419" s="47"/>
      <c r="D419" s="47"/>
      <c r="F419" s="36"/>
      <c r="G419" s="36"/>
    </row>
    <row r="420" spans="3:7" ht="12.5">
      <c r="C420" s="47"/>
      <c r="D420" s="47"/>
      <c r="F420" s="36"/>
      <c r="G420" s="36"/>
    </row>
    <row r="421" spans="3:7" ht="12.5">
      <c r="C421" s="47"/>
      <c r="D421" s="47"/>
      <c r="F421" s="36"/>
      <c r="G421" s="36"/>
    </row>
    <row r="422" spans="3:7" ht="12.5">
      <c r="C422" s="47"/>
      <c r="D422" s="47"/>
      <c r="F422" s="36"/>
      <c r="G422" s="36"/>
    </row>
    <row r="423" spans="3:7" ht="12.5">
      <c r="C423" s="47"/>
      <c r="D423" s="47"/>
      <c r="F423" s="36"/>
      <c r="G423" s="36"/>
    </row>
    <row r="424" spans="3:7" ht="12.5">
      <c r="C424" s="47"/>
      <c r="D424" s="47"/>
      <c r="F424" s="36"/>
      <c r="G424" s="36"/>
    </row>
    <row r="425" spans="3:7" ht="12.5">
      <c r="C425" s="47"/>
      <c r="D425" s="47"/>
      <c r="F425" s="36"/>
      <c r="G425" s="36"/>
    </row>
    <row r="426" spans="3:7" ht="12.5">
      <c r="C426" s="47"/>
      <c r="D426" s="47"/>
      <c r="F426" s="36"/>
      <c r="G426" s="36"/>
    </row>
    <row r="427" spans="3:7" ht="12.5">
      <c r="C427" s="47"/>
      <c r="D427" s="47"/>
      <c r="F427" s="36"/>
      <c r="G427" s="36"/>
    </row>
    <row r="428" spans="3:7" ht="12.5">
      <c r="C428" s="47"/>
      <c r="D428" s="47"/>
      <c r="F428" s="36"/>
      <c r="G428" s="36"/>
    </row>
    <row r="429" spans="3:7" ht="12.5">
      <c r="C429" s="47"/>
      <c r="D429" s="47"/>
      <c r="F429" s="36"/>
      <c r="G429" s="36"/>
    </row>
    <row r="430" spans="3:7" ht="12.5">
      <c r="C430" s="47"/>
      <c r="D430" s="47"/>
      <c r="F430" s="36"/>
      <c r="G430" s="36"/>
    </row>
    <row r="431" spans="3:7" ht="12.5">
      <c r="C431" s="47"/>
      <c r="D431" s="47"/>
      <c r="F431" s="36"/>
      <c r="G431" s="36"/>
    </row>
    <row r="432" spans="3:7" ht="12.5">
      <c r="C432" s="47"/>
      <c r="D432" s="47"/>
      <c r="F432" s="36"/>
      <c r="G432" s="36"/>
    </row>
    <row r="433" spans="3:7" ht="12.5">
      <c r="C433" s="47"/>
      <c r="D433" s="47"/>
      <c r="F433" s="36"/>
      <c r="G433" s="36"/>
    </row>
    <row r="434" spans="3:7" ht="12.5">
      <c r="C434" s="47"/>
      <c r="D434" s="47"/>
      <c r="F434" s="36"/>
      <c r="G434" s="36"/>
    </row>
    <row r="435" spans="3:7" ht="12.5">
      <c r="C435" s="47"/>
      <c r="D435" s="47"/>
      <c r="F435" s="36"/>
      <c r="G435" s="36"/>
    </row>
    <row r="436" spans="3:7" ht="12.5">
      <c r="C436" s="47"/>
      <c r="D436" s="47"/>
      <c r="F436" s="36"/>
      <c r="G436" s="36"/>
    </row>
    <row r="437" spans="3:7" ht="12.5">
      <c r="C437" s="47"/>
      <c r="D437" s="47"/>
      <c r="F437" s="36"/>
      <c r="G437" s="36"/>
    </row>
    <row r="438" spans="3:7" ht="12.5">
      <c r="C438" s="47"/>
      <c r="D438" s="47"/>
      <c r="F438" s="36"/>
      <c r="G438" s="36"/>
    </row>
    <row r="439" spans="3:7" ht="12.5">
      <c r="C439" s="47"/>
      <c r="D439" s="47"/>
      <c r="F439" s="36"/>
      <c r="G439" s="36"/>
    </row>
    <row r="440" spans="3:7" ht="12.5">
      <c r="C440" s="47"/>
      <c r="D440" s="47"/>
      <c r="F440" s="36"/>
      <c r="G440" s="36"/>
    </row>
    <row r="441" spans="3:7" ht="12.5">
      <c r="C441" s="47"/>
      <c r="D441" s="47"/>
      <c r="F441" s="36"/>
      <c r="G441" s="36"/>
    </row>
    <row r="442" spans="3:7" ht="12.5">
      <c r="C442" s="47"/>
      <c r="D442" s="47"/>
      <c r="F442" s="36"/>
      <c r="G442" s="36"/>
    </row>
    <row r="443" spans="3:7" ht="12.5">
      <c r="C443" s="47"/>
      <c r="D443" s="47"/>
      <c r="F443" s="36"/>
      <c r="G443" s="36"/>
    </row>
    <row r="444" spans="3:7" ht="12.5">
      <c r="C444" s="47"/>
      <c r="D444" s="47"/>
      <c r="F444" s="36"/>
      <c r="G444" s="36"/>
    </row>
    <row r="445" spans="3:7" ht="12.5">
      <c r="C445" s="47"/>
      <c r="D445" s="47"/>
      <c r="F445" s="36"/>
      <c r="G445" s="36"/>
    </row>
    <row r="446" spans="3:7" ht="12.5">
      <c r="C446" s="47"/>
      <c r="D446" s="47"/>
      <c r="F446" s="36"/>
      <c r="G446" s="36"/>
    </row>
    <row r="447" spans="3:7" ht="12.5">
      <c r="C447" s="47"/>
      <c r="D447" s="47"/>
      <c r="F447" s="36"/>
      <c r="G447" s="36"/>
    </row>
    <row r="448" spans="3:7" ht="12.5">
      <c r="C448" s="47"/>
      <c r="D448" s="47"/>
      <c r="F448" s="36"/>
      <c r="G448" s="36"/>
    </row>
    <row r="449" spans="3:7" ht="12.5">
      <c r="C449" s="47"/>
      <c r="D449" s="47"/>
      <c r="F449" s="36"/>
      <c r="G449" s="36"/>
    </row>
    <row r="450" spans="3:7" ht="12.5">
      <c r="C450" s="47"/>
      <c r="D450" s="47"/>
      <c r="F450" s="36"/>
      <c r="G450" s="36"/>
    </row>
    <row r="451" spans="3:7" ht="12.5">
      <c r="C451" s="47"/>
      <c r="D451" s="47"/>
      <c r="F451" s="36"/>
      <c r="G451" s="36"/>
    </row>
    <row r="452" spans="3:7" ht="12.5">
      <c r="C452" s="47"/>
      <c r="D452" s="47"/>
      <c r="F452" s="36"/>
      <c r="G452" s="36"/>
    </row>
    <row r="453" spans="3:7" ht="12.5">
      <c r="C453" s="47"/>
      <c r="D453" s="47"/>
      <c r="F453" s="36"/>
      <c r="G453" s="36"/>
    </row>
    <row r="454" spans="3:7" ht="12.5">
      <c r="C454" s="47"/>
      <c r="D454" s="47"/>
      <c r="F454" s="36"/>
      <c r="G454" s="36"/>
    </row>
    <row r="455" spans="3:7" ht="12.5">
      <c r="C455" s="47"/>
      <c r="D455" s="47"/>
      <c r="F455" s="36"/>
      <c r="G455" s="36"/>
    </row>
    <row r="456" spans="3:7" ht="12.5">
      <c r="C456" s="47"/>
      <c r="D456" s="47"/>
      <c r="F456" s="36"/>
      <c r="G456" s="36"/>
    </row>
    <row r="457" spans="3:7" ht="12.5">
      <c r="C457" s="47"/>
      <c r="D457" s="47"/>
      <c r="F457" s="36"/>
      <c r="G457" s="36"/>
    </row>
    <row r="458" spans="3:7" ht="12.5">
      <c r="C458" s="47"/>
      <c r="D458" s="47"/>
      <c r="F458" s="36"/>
      <c r="G458" s="36"/>
    </row>
    <row r="459" spans="3:7" ht="12.5">
      <c r="C459" s="47"/>
      <c r="D459" s="47"/>
      <c r="F459" s="36"/>
      <c r="G459" s="36"/>
    </row>
    <row r="460" spans="3:7" ht="12.5">
      <c r="C460" s="47"/>
      <c r="D460" s="47"/>
      <c r="F460" s="36"/>
      <c r="G460" s="36"/>
    </row>
    <row r="461" spans="3:7" ht="12.5">
      <c r="C461" s="47"/>
      <c r="D461" s="47"/>
      <c r="F461" s="36"/>
      <c r="G461" s="36"/>
    </row>
    <row r="462" spans="3:7" ht="12.5">
      <c r="C462" s="47"/>
      <c r="D462" s="47"/>
      <c r="F462" s="36"/>
      <c r="G462" s="36"/>
    </row>
    <row r="463" spans="3:7" ht="12.5">
      <c r="C463" s="47"/>
      <c r="D463" s="47"/>
      <c r="F463" s="36"/>
      <c r="G463" s="36"/>
    </row>
    <row r="464" spans="3:7" ht="12.5">
      <c r="C464" s="47"/>
      <c r="D464" s="47"/>
      <c r="F464" s="36"/>
      <c r="G464" s="36"/>
    </row>
    <row r="465" spans="3:7" ht="12.5">
      <c r="C465" s="47"/>
      <c r="D465" s="47"/>
      <c r="F465" s="36"/>
      <c r="G465" s="36"/>
    </row>
    <row r="466" spans="3:7" ht="12.5">
      <c r="C466" s="47"/>
      <c r="D466" s="47"/>
      <c r="F466" s="36"/>
      <c r="G466" s="36"/>
    </row>
    <row r="467" spans="3:7" ht="12.5">
      <c r="C467" s="47"/>
      <c r="D467" s="47"/>
      <c r="F467" s="36"/>
      <c r="G467" s="36"/>
    </row>
    <row r="468" spans="3:7" ht="12.5">
      <c r="C468" s="47"/>
      <c r="D468" s="47"/>
      <c r="F468" s="36"/>
      <c r="G468" s="36"/>
    </row>
    <row r="469" spans="3:7" ht="12.5">
      <c r="C469" s="47"/>
      <c r="D469" s="47"/>
      <c r="F469" s="36"/>
      <c r="G469" s="36"/>
    </row>
    <row r="470" spans="3:7" ht="12.5">
      <c r="C470" s="47"/>
      <c r="D470" s="47"/>
      <c r="F470" s="36"/>
      <c r="G470" s="36"/>
    </row>
    <row r="471" spans="3:7" ht="12.5">
      <c r="C471" s="47"/>
      <c r="D471" s="47"/>
      <c r="F471" s="36"/>
      <c r="G471" s="36"/>
    </row>
    <row r="472" spans="3:7" ht="12.5">
      <c r="C472" s="47"/>
      <c r="D472" s="47"/>
      <c r="F472" s="36"/>
      <c r="G472" s="36"/>
    </row>
    <row r="473" spans="3:7" ht="12.5">
      <c r="C473" s="47"/>
      <c r="D473" s="47"/>
      <c r="F473" s="36"/>
      <c r="G473" s="36"/>
    </row>
    <row r="474" spans="3:7" ht="12.5">
      <c r="C474" s="47"/>
      <c r="D474" s="47"/>
      <c r="F474" s="36"/>
      <c r="G474" s="36"/>
    </row>
    <row r="475" spans="3:7" ht="12.5">
      <c r="C475" s="47"/>
      <c r="D475" s="47"/>
      <c r="F475" s="36"/>
      <c r="G475" s="36"/>
    </row>
    <row r="476" spans="3:7" ht="12.5">
      <c r="C476" s="47"/>
      <c r="D476" s="47"/>
      <c r="F476" s="36"/>
      <c r="G476" s="36"/>
    </row>
    <row r="477" spans="3:7" ht="12.5">
      <c r="C477" s="47"/>
      <c r="D477" s="47"/>
      <c r="F477" s="36"/>
      <c r="G477" s="36"/>
    </row>
    <row r="478" spans="3:7" ht="12.5">
      <c r="C478" s="47"/>
      <c r="D478" s="47"/>
      <c r="F478" s="36"/>
      <c r="G478" s="36"/>
    </row>
    <row r="479" spans="3:7" ht="12.5">
      <c r="C479" s="47"/>
      <c r="D479" s="47"/>
      <c r="F479" s="36"/>
      <c r="G479" s="36"/>
    </row>
    <row r="480" spans="3:7" ht="12.5">
      <c r="C480" s="47"/>
      <c r="D480" s="47"/>
      <c r="F480" s="36"/>
      <c r="G480" s="36"/>
    </row>
    <row r="481" spans="3:7" ht="12.5">
      <c r="C481" s="47"/>
      <c r="D481" s="47"/>
      <c r="F481" s="36"/>
      <c r="G481" s="36"/>
    </row>
    <row r="482" spans="3:7" ht="12.5">
      <c r="C482" s="47"/>
      <c r="D482" s="47"/>
      <c r="F482" s="36"/>
      <c r="G482" s="36"/>
    </row>
    <row r="483" spans="3:7" ht="12.5">
      <c r="C483" s="47"/>
      <c r="D483" s="47"/>
      <c r="F483" s="36"/>
      <c r="G483" s="36"/>
    </row>
    <row r="484" spans="3:7" ht="12.5">
      <c r="C484" s="47"/>
      <c r="D484" s="47"/>
      <c r="F484" s="36"/>
      <c r="G484" s="36"/>
    </row>
    <row r="485" spans="3:7" ht="12.5">
      <c r="C485" s="47"/>
      <c r="D485" s="47"/>
      <c r="F485" s="36"/>
      <c r="G485" s="36"/>
    </row>
    <row r="486" spans="3:7" ht="12.5">
      <c r="C486" s="47"/>
      <c r="D486" s="47"/>
      <c r="F486" s="36"/>
      <c r="G486" s="36"/>
    </row>
    <row r="487" spans="3:7" ht="12.5">
      <c r="C487" s="47"/>
      <c r="D487" s="47"/>
      <c r="F487" s="36"/>
      <c r="G487" s="36"/>
    </row>
    <row r="488" spans="3:7" ht="12.5">
      <c r="C488" s="47"/>
      <c r="D488" s="47"/>
      <c r="F488" s="36"/>
      <c r="G488" s="36"/>
    </row>
    <row r="489" spans="3:7" ht="12.5">
      <c r="C489" s="47"/>
      <c r="D489" s="47"/>
      <c r="F489" s="36"/>
      <c r="G489" s="36"/>
    </row>
    <row r="490" spans="3:7" ht="12.5">
      <c r="C490" s="47"/>
      <c r="D490" s="47"/>
      <c r="F490" s="36"/>
      <c r="G490" s="36"/>
    </row>
    <row r="491" spans="3:7" ht="12.5">
      <c r="C491" s="47"/>
      <c r="D491" s="47"/>
      <c r="F491" s="36"/>
      <c r="G491" s="36"/>
    </row>
    <row r="492" spans="3:7" ht="12.5">
      <c r="C492" s="47"/>
      <c r="D492" s="47"/>
      <c r="F492" s="36"/>
      <c r="G492" s="36"/>
    </row>
    <row r="493" spans="3:7" ht="12.5">
      <c r="C493" s="47"/>
      <c r="D493" s="47"/>
      <c r="F493" s="36"/>
      <c r="G493" s="36"/>
    </row>
    <row r="494" spans="3:7" ht="12.5">
      <c r="C494" s="47"/>
      <c r="D494" s="47"/>
      <c r="F494" s="36"/>
      <c r="G494" s="36"/>
    </row>
    <row r="495" spans="3:7" ht="12.5">
      <c r="C495" s="47"/>
      <c r="D495" s="47"/>
      <c r="F495" s="36"/>
      <c r="G495" s="36"/>
    </row>
    <row r="496" spans="3:7" ht="12.5">
      <c r="C496" s="47"/>
      <c r="D496" s="47"/>
      <c r="F496" s="36"/>
      <c r="G496" s="36"/>
    </row>
    <row r="497" spans="3:7" ht="12.5">
      <c r="C497" s="47"/>
      <c r="D497" s="47"/>
      <c r="F497" s="36"/>
      <c r="G497" s="36"/>
    </row>
    <row r="498" spans="3:7" ht="12.5">
      <c r="C498" s="47"/>
      <c r="D498" s="47"/>
      <c r="F498" s="36"/>
      <c r="G498" s="36"/>
    </row>
    <row r="499" spans="3:7" ht="12.5">
      <c r="C499" s="47"/>
      <c r="D499" s="47"/>
      <c r="F499" s="36"/>
      <c r="G499" s="36"/>
    </row>
    <row r="500" spans="3:7" ht="12.5">
      <c r="C500" s="47"/>
      <c r="D500" s="47"/>
      <c r="F500" s="36"/>
      <c r="G500" s="36"/>
    </row>
    <row r="501" spans="3:7" ht="12.5">
      <c r="C501" s="47"/>
      <c r="D501" s="47"/>
      <c r="F501" s="36"/>
      <c r="G501" s="36"/>
    </row>
    <row r="502" spans="3:7" ht="12.5">
      <c r="C502" s="47"/>
      <c r="D502" s="47"/>
      <c r="F502" s="36"/>
      <c r="G502" s="36"/>
    </row>
    <row r="503" spans="3:7" ht="12.5">
      <c r="C503" s="47"/>
      <c r="D503" s="47"/>
      <c r="F503" s="36"/>
      <c r="G503" s="36"/>
    </row>
    <row r="504" spans="3:7" ht="12.5">
      <c r="C504" s="47"/>
      <c r="D504" s="47"/>
      <c r="F504" s="36"/>
      <c r="G504" s="36"/>
    </row>
    <row r="505" spans="3:7" ht="12.5">
      <c r="C505" s="47"/>
      <c r="D505" s="47"/>
      <c r="F505" s="36"/>
      <c r="G505" s="36"/>
    </row>
    <row r="506" spans="3:7" ht="12.5">
      <c r="C506" s="47"/>
      <c r="D506" s="47"/>
      <c r="F506" s="36"/>
      <c r="G506" s="36"/>
    </row>
    <row r="507" spans="3:7" ht="12.5">
      <c r="C507" s="47"/>
      <c r="D507" s="47"/>
      <c r="F507" s="36"/>
      <c r="G507" s="36"/>
    </row>
    <row r="508" spans="3:7" ht="12.5">
      <c r="C508" s="47"/>
      <c r="D508" s="47"/>
      <c r="F508" s="36"/>
      <c r="G508" s="36"/>
    </row>
    <row r="509" spans="3:7" ht="12.5">
      <c r="C509" s="47"/>
      <c r="D509" s="47"/>
      <c r="F509" s="36"/>
      <c r="G509" s="36"/>
    </row>
    <row r="510" spans="3:7" ht="12.5">
      <c r="C510" s="47"/>
      <c r="D510" s="47"/>
      <c r="F510" s="36"/>
      <c r="G510" s="36"/>
    </row>
    <row r="511" spans="3:7" ht="12.5">
      <c r="C511" s="47"/>
      <c r="D511" s="47"/>
      <c r="F511" s="36"/>
      <c r="G511" s="36"/>
    </row>
    <row r="512" spans="3:7" ht="12.5">
      <c r="C512" s="47"/>
      <c r="D512" s="47"/>
      <c r="F512" s="36"/>
      <c r="G512" s="36"/>
    </row>
    <row r="513" spans="3:7" ht="12.5">
      <c r="C513" s="47"/>
      <c r="D513" s="47"/>
      <c r="F513" s="36"/>
      <c r="G513" s="36"/>
    </row>
    <row r="514" spans="3:7" ht="12.5">
      <c r="C514" s="47"/>
      <c r="D514" s="47"/>
      <c r="F514" s="36"/>
      <c r="G514" s="36"/>
    </row>
    <row r="515" spans="3:7" ht="12.5">
      <c r="C515" s="47"/>
      <c r="D515" s="47"/>
      <c r="F515" s="36"/>
      <c r="G515" s="36"/>
    </row>
    <row r="516" spans="3:7" ht="12.5">
      <c r="C516" s="47"/>
      <c r="D516" s="47"/>
      <c r="F516" s="36"/>
      <c r="G516" s="36"/>
    </row>
    <row r="517" spans="3:7" ht="12.5">
      <c r="C517" s="47"/>
      <c r="D517" s="47"/>
      <c r="F517" s="36"/>
      <c r="G517" s="36"/>
    </row>
    <row r="518" spans="3:7" ht="12.5">
      <c r="C518" s="47"/>
      <c r="D518" s="47"/>
      <c r="F518" s="36"/>
      <c r="G518" s="36"/>
    </row>
    <row r="519" spans="3:7" ht="12.5">
      <c r="C519" s="47"/>
      <c r="D519" s="47"/>
      <c r="F519" s="36"/>
      <c r="G519" s="36"/>
    </row>
    <row r="520" spans="3:7" ht="12.5">
      <c r="C520" s="47"/>
      <c r="D520" s="47"/>
      <c r="F520" s="36"/>
      <c r="G520" s="36"/>
    </row>
    <row r="521" spans="3:7" ht="12.5">
      <c r="C521" s="47"/>
      <c r="D521" s="47"/>
      <c r="F521" s="36"/>
      <c r="G521" s="36"/>
    </row>
    <row r="522" spans="3:7" ht="12.5">
      <c r="C522" s="47"/>
      <c r="D522" s="47"/>
      <c r="F522" s="36"/>
      <c r="G522" s="36"/>
    </row>
    <row r="523" spans="3:7" ht="12.5">
      <c r="C523" s="47"/>
      <c r="D523" s="47"/>
      <c r="F523" s="36"/>
      <c r="G523" s="36"/>
    </row>
    <row r="524" spans="3:7" ht="12.5">
      <c r="C524" s="47"/>
      <c r="D524" s="47"/>
      <c r="F524" s="36"/>
      <c r="G524" s="36"/>
    </row>
    <row r="525" spans="3:7" ht="12.5">
      <c r="C525" s="47"/>
      <c r="D525" s="47"/>
      <c r="F525" s="36"/>
      <c r="G525" s="36"/>
    </row>
    <row r="526" spans="3:7" ht="12.5">
      <c r="C526" s="47"/>
      <c r="D526" s="47"/>
      <c r="F526" s="36"/>
      <c r="G526" s="36"/>
    </row>
    <row r="527" spans="3:7" ht="12.5">
      <c r="C527" s="47"/>
      <c r="D527" s="47"/>
      <c r="F527" s="36"/>
      <c r="G527" s="36"/>
    </row>
    <row r="528" spans="3:7" ht="12.5">
      <c r="C528" s="47"/>
      <c r="D528" s="47"/>
      <c r="F528" s="36"/>
      <c r="G528" s="36"/>
    </row>
    <row r="529" spans="3:7" ht="12.5">
      <c r="C529" s="47"/>
      <c r="D529" s="47"/>
      <c r="F529" s="36"/>
      <c r="G529" s="36"/>
    </row>
    <row r="530" spans="3:7" ht="12.5">
      <c r="C530" s="47"/>
      <c r="D530" s="47"/>
      <c r="F530" s="36"/>
      <c r="G530" s="36"/>
    </row>
    <row r="531" spans="3:7" ht="12.5">
      <c r="C531" s="47"/>
      <c r="D531" s="47"/>
      <c r="F531" s="36"/>
      <c r="G531" s="36"/>
    </row>
    <row r="532" spans="3:7" ht="12.5">
      <c r="C532" s="47"/>
      <c r="D532" s="47"/>
      <c r="F532" s="36"/>
      <c r="G532" s="36"/>
    </row>
    <row r="533" spans="3:7" ht="12.5">
      <c r="C533" s="47"/>
      <c r="D533" s="47"/>
      <c r="F533" s="36"/>
      <c r="G533" s="36"/>
    </row>
    <row r="534" spans="3:7" ht="12.5">
      <c r="C534" s="47"/>
      <c r="D534" s="47"/>
      <c r="F534" s="36"/>
      <c r="G534" s="36"/>
    </row>
    <row r="535" spans="3:7" ht="12.5">
      <c r="C535" s="47"/>
      <c r="D535" s="47"/>
      <c r="F535" s="36"/>
      <c r="G535" s="36"/>
    </row>
    <row r="536" spans="3:7" ht="12.5">
      <c r="C536" s="47"/>
      <c r="D536" s="47"/>
      <c r="F536" s="36"/>
      <c r="G536" s="36"/>
    </row>
    <row r="537" spans="3:7" ht="12.5">
      <c r="C537" s="47"/>
      <c r="D537" s="47"/>
      <c r="F537" s="36"/>
      <c r="G537" s="36"/>
    </row>
    <row r="538" spans="3:7" ht="12.5">
      <c r="C538" s="47"/>
      <c r="D538" s="47"/>
      <c r="F538" s="36"/>
      <c r="G538" s="36"/>
    </row>
    <row r="539" spans="3:7" ht="12.5">
      <c r="C539" s="47"/>
      <c r="D539" s="47"/>
      <c r="F539" s="36"/>
      <c r="G539" s="36"/>
    </row>
    <row r="540" spans="3:7" ht="12.5">
      <c r="C540" s="47"/>
      <c r="D540" s="47"/>
      <c r="F540" s="36"/>
      <c r="G540" s="36"/>
    </row>
    <row r="541" spans="3:7" ht="12.5">
      <c r="C541" s="47"/>
      <c r="D541" s="47"/>
      <c r="F541" s="36"/>
      <c r="G541" s="36"/>
    </row>
    <row r="542" spans="3:7" ht="12.5">
      <c r="C542" s="47"/>
      <c r="D542" s="47"/>
      <c r="F542" s="36"/>
      <c r="G542" s="36"/>
    </row>
    <row r="543" spans="3:7" ht="12.5">
      <c r="C543" s="47"/>
      <c r="D543" s="47"/>
      <c r="F543" s="36"/>
      <c r="G543" s="36"/>
    </row>
    <row r="544" spans="3:7" ht="12.5">
      <c r="C544" s="47"/>
      <c r="D544" s="47"/>
      <c r="F544" s="36"/>
      <c r="G544" s="36"/>
    </row>
    <row r="545" spans="3:7" ht="12.5">
      <c r="C545" s="47"/>
      <c r="D545" s="47"/>
      <c r="F545" s="36"/>
      <c r="G545" s="36"/>
    </row>
    <row r="546" spans="3:7" ht="12.5">
      <c r="C546" s="47"/>
      <c r="D546" s="47"/>
      <c r="F546" s="36"/>
      <c r="G546" s="36"/>
    </row>
    <row r="547" spans="3:7" ht="12.5">
      <c r="C547" s="47"/>
      <c r="D547" s="47"/>
      <c r="F547" s="36"/>
      <c r="G547" s="36"/>
    </row>
    <row r="548" spans="3:7" ht="12.5">
      <c r="C548" s="47"/>
      <c r="D548" s="47"/>
      <c r="F548" s="36"/>
      <c r="G548" s="36"/>
    </row>
    <row r="549" spans="3:7" ht="12.5">
      <c r="C549" s="47"/>
      <c r="D549" s="47"/>
      <c r="F549" s="36"/>
      <c r="G549" s="36"/>
    </row>
    <row r="550" spans="3:7" ht="12.5">
      <c r="C550" s="47"/>
      <c r="D550" s="47"/>
      <c r="F550" s="36"/>
      <c r="G550" s="36"/>
    </row>
    <row r="551" spans="3:7" ht="12.5">
      <c r="C551" s="47"/>
      <c r="D551" s="47"/>
      <c r="F551" s="36"/>
      <c r="G551" s="36"/>
    </row>
    <row r="552" spans="3:7" ht="12.5">
      <c r="C552" s="47"/>
      <c r="D552" s="47"/>
      <c r="F552" s="36"/>
      <c r="G552" s="36"/>
    </row>
    <row r="553" spans="3:7" ht="12.5">
      <c r="C553" s="47"/>
      <c r="D553" s="47"/>
      <c r="F553" s="36"/>
      <c r="G553" s="36"/>
    </row>
    <row r="554" spans="3:7" ht="12.5">
      <c r="C554" s="47"/>
      <c r="D554" s="47"/>
      <c r="F554" s="36"/>
      <c r="G554" s="36"/>
    </row>
    <row r="555" spans="3:7" ht="12.5">
      <c r="C555" s="47"/>
      <c r="D555" s="47"/>
      <c r="F555" s="36"/>
      <c r="G555" s="36"/>
    </row>
    <row r="556" spans="3:7" ht="12.5">
      <c r="C556" s="47"/>
      <c r="D556" s="47"/>
      <c r="F556" s="36"/>
      <c r="G556" s="36"/>
    </row>
    <row r="557" spans="3:7" ht="12.5">
      <c r="C557" s="47"/>
      <c r="D557" s="47"/>
      <c r="F557" s="36"/>
      <c r="G557" s="36"/>
    </row>
    <row r="558" spans="3:7" ht="12.5">
      <c r="C558" s="47"/>
      <c r="D558" s="47"/>
      <c r="F558" s="36"/>
      <c r="G558" s="36"/>
    </row>
    <row r="559" spans="3:7" ht="12.5">
      <c r="C559" s="47"/>
      <c r="D559" s="47"/>
      <c r="F559" s="36"/>
      <c r="G559" s="36"/>
    </row>
    <row r="560" spans="3:7" ht="12.5">
      <c r="C560" s="47"/>
      <c r="D560" s="47"/>
      <c r="F560" s="36"/>
      <c r="G560" s="36"/>
    </row>
    <row r="561" spans="3:7" ht="12.5">
      <c r="C561" s="47"/>
      <c r="D561" s="47"/>
      <c r="F561" s="36"/>
      <c r="G561" s="36"/>
    </row>
    <row r="562" spans="3:7" ht="12.5">
      <c r="C562" s="47"/>
      <c r="D562" s="47"/>
      <c r="F562" s="36"/>
      <c r="G562" s="36"/>
    </row>
    <row r="563" spans="3:7" ht="12.5">
      <c r="C563" s="47"/>
      <c r="D563" s="47"/>
      <c r="F563" s="36"/>
      <c r="G563" s="36"/>
    </row>
    <row r="564" spans="3:7" ht="12.5">
      <c r="C564" s="47"/>
      <c r="D564" s="47"/>
      <c r="F564" s="36"/>
      <c r="G564" s="36"/>
    </row>
    <row r="565" spans="3:7" ht="12.5">
      <c r="C565" s="47"/>
      <c r="D565" s="47"/>
      <c r="F565" s="36"/>
      <c r="G565" s="36"/>
    </row>
    <row r="566" spans="3:7" ht="12.5">
      <c r="C566" s="47"/>
      <c r="D566" s="47"/>
      <c r="F566" s="36"/>
      <c r="G566" s="36"/>
    </row>
    <row r="567" spans="3:7" ht="12.5">
      <c r="C567" s="47"/>
      <c r="D567" s="47"/>
      <c r="F567" s="36"/>
      <c r="G567" s="36"/>
    </row>
    <row r="568" spans="3:7" ht="12.5">
      <c r="C568" s="47"/>
      <c r="D568" s="47"/>
      <c r="F568" s="36"/>
      <c r="G568" s="36"/>
    </row>
    <row r="569" spans="3:7" ht="12.5">
      <c r="C569" s="47"/>
      <c r="D569" s="47"/>
      <c r="F569" s="36"/>
      <c r="G569" s="36"/>
    </row>
    <row r="570" spans="3:7" ht="12.5">
      <c r="C570" s="47"/>
      <c r="D570" s="47"/>
      <c r="F570" s="36"/>
      <c r="G570" s="36"/>
    </row>
    <row r="571" spans="3:7" ht="12.5">
      <c r="C571" s="47"/>
      <c r="D571" s="47"/>
      <c r="F571" s="36"/>
      <c r="G571" s="36"/>
    </row>
    <row r="572" spans="3:7" ht="12.5">
      <c r="C572" s="47"/>
      <c r="D572" s="47"/>
      <c r="F572" s="36"/>
      <c r="G572" s="36"/>
    </row>
    <row r="573" spans="3:7" ht="12.5">
      <c r="C573" s="47"/>
      <c r="D573" s="47"/>
      <c r="F573" s="36"/>
      <c r="G573" s="36"/>
    </row>
    <row r="574" spans="3:7" ht="12.5">
      <c r="C574" s="47"/>
      <c r="D574" s="47"/>
      <c r="F574" s="36"/>
      <c r="G574" s="36"/>
    </row>
    <row r="575" spans="3:7" ht="12.5">
      <c r="C575" s="47"/>
      <c r="D575" s="47"/>
      <c r="F575" s="36"/>
      <c r="G575" s="36"/>
    </row>
    <row r="576" spans="3:7" ht="12.5">
      <c r="C576" s="47"/>
      <c r="D576" s="47"/>
      <c r="F576" s="36"/>
      <c r="G576" s="36"/>
    </row>
    <row r="577" spans="3:7" ht="12.5">
      <c r="C577" s="47"/>
      <c r="D577" s="47"/>
      <c r="F577" s="36"/>
      <c r="G577" s="36"/>
    </row>
    <row r="578" spans="3:7" ht="12.5">
      <c r="C578" s="47"/>
      <c r="D578" s="47"/>
      <c r="F578" s="36"/>
      <c r="G578" s="36"/>
    </row>
    <row r="579" spans="3:7" ht="12.5">
      <c r="C579" s="47"/>
      <c r="D579" s="47"/>
      <c r="F579" s="36"/>
      <c r="G579" s="36"/>
    </row>
    <row r="580" spans="3:7" ht="12.5">
      <c r="C580" s="47"/>
      <c r="D580" s="47"/>
      <c r="F580" s="36"/>
      <c r="G580" s="36"/>
    </row>
    <row r="581" spans="3:7" ht="12.5">
      <c r="C581" s="47"/>
      <c r="D581" s="47"/>
      <c r="F581" s="36"/>
      <c r="G581" s="36"/>
    </row>
    <row r="582" spans="3:7" ht="12.5">
      <c r="C582" s="47"/>
      <c r="D582" s="47"/>
      <c r="F582" s="36"/>
      <c r="G582" s="36"/>
    </row>
    <row r="583" spans="3:7" ht="12.5">
      <c r="C583" s="47"/>
      <c r="D583" s="47"/>
      <c r="F583" s="36"/>
      <c r="G583" s="36"/>
    </row>
    <row r="584" spans="3:7" ht="12.5">
      <c r="C584" s="47"/>
      <c r="D584" s="47"/>
      <c r="F584" s="36"/>
      <c r="G584" s="36"/>
    </row>
    <row r="585" spans="3:7" ht="12.5">
      <c r="C585" s="47"/>
      <c r="D585" s="47"/>
      <c r="F585" s="36"/>
      <c r="G585" s="36"/>
    </row>
    <row r="586" spans="3:7" ht="12.5">
      <c r="C586" s="47"/>
      <c r="D586" s="47"/>
      <c r="F586" s="36"/>
      <c r="G586" s="36"/>
    </row>
    <row r="587" spans="3:7" ht="12.5">
      <c r="C587" s="47"/>
      <c r="D587" s="47"/>
      <c r="F587" s="36"/>
      <c r="G587" s="36"/>
    </row>
    <row r="588" spans="3:7" ht="12.5">
      <c r="C588" s="47"/>
      <c r="D588" s="47"/>
      <c r="F588" s="36"/>
      <c r="G588" s="36"/>
    </row>
    <row r="589" spans="3:7" ht="12.5">
      <c r="C589" s="47"/>
      <c r="D589" s="47"/>
      <c r="F589" s="36"/>
      <c r="G589" s="36"/>
    </row>
    <row r="590" spans="3:7" ht="12.5">
      <c r="C590" s="47"/>
      <c r="D590" s="47"/>
      <c r="F590" s="36"/>
      <c r="G590" s="36"/>
    </row>
    <row r="591" spans="3:7" ht="12.5">
      <c r="C591" s="47"/>
      <c r="D591" s="47"/>
      <c r="F591" s="36"/>
      <c r="G591" s="36"/>
    </row>
    <row r="592" spans="3:7" ht="12.5">
      <c r="C592" s="47"/>
      <c r="D592" s="47"/>
      <c r="F592" s="36"/>
      <c r="G592" s="36"/>
    </row>
    <row r="593" spans="3:7" ht="12.5">
      <c r="C593" s="47"/>
      <c r="D593" s="47"/>
      <c r="F593" s="36"/>
      <c r="G593" s="36"/>
    </row>
    <row r="594" spans="3:7" ht="12.5">
      <c r="C594" s="47"/>
      <c r="D594" s="47"/>
      <c r="F594" s="36"/>
      <c r="G594" s="36"/>
    </row>
    <row r="595" spans="3:7" ht="12.5">
      <c r="C595" s="47"/>
      <c r="D595" s="47"/>
      <c r="F595" s="36"/>
      <c r="G595" s="36"/>
    </row>
    <row r="596" spans="3:7" ht="12.5">
      <c r="C596" s="47"/>
      <c r="D596" s="47"/>
      <c r="F596" s="36"/>
      <c r="G596" s="36"/>
    </row>
    <row r="597" spans="3:7" ht="12.5">
      <c r="C597" s="47"/>
      <c r="D597" s="47"/>
      <c r="F597" s="36"/>
      <c r="G597" s="36"/>
    </row>
    <row r="598" spans="3:7" ht="12.5">
      <c r="C598" s="47"/>
      <c r="D598" s="47"/>
      <c r="F598" s="36"/>
      <c r="G598" s="36"/>
    </row>
    <row r="599" spans="3:7" ht="12.5">
      <c r="C599" s="47"/>
      <c r="D599" s="47"/>
      <c r="F599" s="36"/>
      <c r="G599" s="36"/>
    </row>
    <row r="600" spans="3:7" ht="12.5">
      <c r="C600" s="47"/>
      <c r="D600" s="47"/>
      <c r="F600" s="36"/>
      <c r="G600" s="36"/>
    </row>
    <row r="601" spans="3:7" ht="12.5">
      <c r="C601" s="47"/>
      <c r="D601" s="47"/>
      <c r="F601" s="36"/>
      <c r="G601" s="36"/>
    </row>
    <row r="602" spans="3:7" ht="12.5">
      <c r="C602" s="47"/>
      <c r="D602" s="47"/>
      <c r="F602" s="36"/>
      <c r="G602" s="36"/>
    </row>
    <row r="603" spans="3:7" ht="12.5">
      <c r="C603" s="47"/>
      <c r="D603" s="47"/>
      <c r="F603" s="36"/>
      <c r="G603" s="36"/>
    </row>
    <row r="604" spans="3:7" ht="12.5">
      <c r="C604" s="47"/>
      <c r="D604" s="47"/>
      <c r="F604" s="36"/>
      <c r="G604" s="36"/>
    </row>
    <row r="605" spans="3:7" ht="12.5">
      <c r="C605" s="47"/>
      <c r="D605" s="47"/>
      <c r="F605" s="36"/>
      <c r="G605" s="36"/>
    </row>
    <row r="606" spans="3:7" ht="12.5">
      <c r="C606" s="47"/>
      <c r="D606" s="47"/>
      <c r="F606" s="36"/>
      <c r="G606" s="36"/>
    </row>
    <row r="607" spans="3:7" ht="12.5">
      <c r="C607" s="47"/>
      <c r="D607" s="47"/>
      <c r="F607" s="36"/>
      <c r="G607" s="36"/>
    </row>
    <row r="608" spans="3:7" ht="12.5">
      <c r="C608" s="47"/>
      <c r="D608" s="47"/>
      <c r="F608" s="36"/>
      <c r="G608" s="36"/>
    </row>
    <row r="609" spans="3:7" ht="12.5">
      <c r="C609" s="47"/>
      <c r="D609" s="47"/>
      <c r="F609" s="36"/>
      <c r="G609" s="36"/>
    </row>
    <row r="610" spans="3:7" ht="12.5">
      <c r="C610" s="47"/>
      <c r="D610" s="47"/>
      <c r="F610" s="36"/>
      <c r="G610" s="36"/>
    </row>
    <row r="611" spans="3:7" ht="12.5">
      <c r="C611" s="47"/>
      <c r="D611" s="47"/>
      <c r="F611" s="36"/>
      <c r="G611" s="36"/>
    </row>
    <row r="612" spans="3:7" ht="12.5">
      <c r="C612" s="47"/>
      <c r="D612" s="47"/>
      <c r="F612" s="36"/>
      <c r="G612" s="36"/>
    </row>
    <row r="613" spans="3:7" ht="12.5">
      <c r="C613" s="47"/>
      <c r="D613" s="47"/>
      <c r="F613" s="36"/>
      <c r="G613" s="36"/>
    </row>
    <row r="614" spans="3:7" ht="12.5">
      <c r="C614" s="47"/>
      <c r="D614" s="47"/>
      <c r="F614" s="36"/>
      <c r="G614" s="36"/>
    </row>
    <row r="615" spans="3:7" ht="12.5">
      <c r="C615" s="47"/>
      <c r="D615" s="47"/>
      <c r="F615" s="36"/>
      <c r="G615" s="36"/>
    </row>
    <row r="616" spans="3:7" ht="12.5">
      <c r="C616" s="47"/>
      <c r="D616" s="47"/>
      <c r="F616" s="36"/>
      <c r="G616" s="36"/>
    </row>
    <row r="617" spans="3:7" ht="12.5">
      <c r="C617" s="47"/>
      <c r="D617" s="47"/>
      <c r="F617" s="36"/>
      <c r="G617" s="36"/>
    </row>
    <row r="618" spans="3:7" ht="12.5">
      <c r="C618" s="47"/>
      <c r="D618" s="47"/>
      <c r="F618" s="36"/>
      <c r="G618" s="36"/>
    </row>
    <row r="619" spans="3:7" ht="12.5">
      <c r="C619" s="47"/>
      <c r="D619" s="47"/>
      <c r="F619" s="36"/>
      <c r="G619" s="36"/>
    </row>
    <row r="620" spans="3:7" ht="12.5">
      <c r="C620" s="47"/>
      <c r="D620" s="47"/>
      <c r="F620" s="36"/>
      <c r="G620" s="36"/>
    </row>
    <row r="621" spans="3:7" ht="12.5">
      <c r="C621" s="47"/>
      <c r="D621" s="47"/>
      <c r="F621" s="36"/>
      <c r="G621" s="36"/>
    </row>
    <row r="622" spans="3:7" ht="12.5">
      <c r="C622" s="47"/>
      <c r="D622" s="47"/>
      <c r="F622" s="36"/>
      <c r="G622" s="36"/>
    </row>
    <row r="623" spans="3:7" ht="12.5">
      <c r="C623" s="47"/>
      <c r="D623" s="47"/>
      <c r="F623" s="36"/>
      <c r="G623" s="36"/>
    </row>
    <row r="624" spans="3:7" ht="12.5">
      <c r="C624" s="47"/>
      <c r="D624" s="47"/>
      <c r="F624" s="36"/>
      <c r="G624" s="36"/>
    </row>
    <row r="625" spans="3:7" ht="12.5">
      <c r="C625" s="47"/>
      <c r="D625" s="47"/>
      <c r="F625" s="36"/>
      <c r="G625" s="36"/>
    </row>
    <row r="626" spans="3:7" ht="12.5">
      <c r="C626" s="47"/>
      <c r="D626" s="47"/>
      <c r="F626" s="36"/>
      <c r="G626" s="36"/>
    </row>
    <row r="627" spans="3:7" ht="12.5">
      <c r="C627" s="47"/>
      <c r="D627" s="47"/>
      <c r="F627" s="36"/>
      <c r="G627" s="36"/>
    </row>
    <row r="628" spans="3:7" ht="12.5">
      <c r="C628" s="47"/>
      <c r="D628" s="47"/>
      <c r="F628" s="36"/>
      <c r="G628" s="36"/>
    </row>
    <row r="629" spans="3:7" ht="12.5">
      <c r="C629" s="47"/>
      <c r="D629" s="47"/>
      <c r="F629" s="36"/>
      <c r="G629" s="36"/>
    </row>
    <row r="630" spans="3:7" ht="12.5">
      <c r="C630" s="47"/>
      <c r="D630" s="47"/>
      <c r="F630" s="36"/>
      <c r="G630" s="36"/>
    </row>
    <row r="631" spans="3:7" ht="12.5">
      <c r="C631" s="47"/>
      <c r="D631" s="47"/>
      <c r="F631" s="36"/>
      <c r="G631" s="36"/>
    </row>
    <row r="632" spans="3:7" ht="12.5">
      <c r="C632" s="47"/>
      <c r="D632" s="47"/>
      <c r="F632" s="36"/>
      <c r="G632" s="36"/>
    </row>
    <row r="633" spans="3:7" ht="12.5">
      <c r="C633" s="47"/>
      <c r="D633" s="47"/>
      <c r="F633" s="36"/>
      <c r="G633" s="36"/>
    </row>
    <row r="634" spans="3:7" ht="12.5">
      <c r="C634" s="47"/>
      <c r="D634" s="47"/>
      <c r="F634" s="36"/>
      <c r="G634" s="36"/>
    </row>
    <row r="635" spans="3:7" ht="12.5">
      <c r="C635" s="47"/>
      <c r="D635" s="47"/>
      <c r="F635" s="36"/>
      <c r="G635" s="36"/>
    </row>
    <row r="636" spans="3:7" ht="12.5">
      <c r="C636" s="47"/>
      <c r="D636" s="47"/>
      <c r="F636" s="36"/>
      <c r="G636" s="36"/>
    </row>
    <row r="637" spans="3:7" ht="12.5">
      <c r="C637" s="47"/>
      <c r="D637" s="47"/>
      <c r="F637" s="36"/>
      <c r="G637" s="36"/>
    </row>
    <row r="638" spans="3:7" ht="12.5">
      <c r="C638" s="47"/>
      <c r="D638" s="47"/>
      <c r="F638" s="36"/>
      <c r="G638" s="36"/>
    </row>
    <row r="639" spans="3:7" ht="12.5">
      <c r="C639" s="47"/>
      <c r="D639" s="47"/>
      <c r="F639" s="36"/>
      <c r="G639" s="36"/>
    </row>
    <row r="640" spans="3:7" ht="12.5">
      <c r="C640" s="47"/>
      <c r="D640" s="47"/>
      <c r="F640" s="36"/>
      <c r="G640" s="36"/>
    </row>
    <row r="641" spans="3:7" ht="12.5">
      <c r="C641" s="47"/>
      <c r="D641" s="47"/>
      <c r="F641" s="36"/>
      <c r="G641" s="36"/>
    </row>
    <row r="642" spans="3:7" ht="12.5">
      <c r="C642" s="47"/>
      <c r="D642" s="47"/>
      <c r="F642" s="36"/>
      <c r="G642" s="36"/>
    </row>
    <row r="643" spans="3:7" ht="12.5">
      <c r="C643" s="47"/>
      <c r="D643" s="47"/>
      <c r="F643" s="36"/>
      <c r="G643" s="36"/>
    </row>
    <row r="644" spans="3:7" ht="12.5">
      <c r="C644" s="47"/>
      <c r="D644" s="47"/>
      <c r="F644" s="36"/>
      <c r="G644" s="36"/>
    </row>
    <row r="645" spans="3:7" ht="12.5">
      <c r="C645" s="47"/>
      <c r="D645" s="47"/>
      <c r="F645" s="36"/>
      <c r="G645" s="36"/>
    </row>
    <row r="646" spans="3:7" ht="12.5">
      <c r="C646" s="47"/>
      <c r="D646" s="47"/>
      <c r="F646" s="36"/>
      <c r="G646" s="36"/>
    </row>
    <row r="647" spans="3:7" ht="12.5">
      <c r="C647" s="47"/>
      <c r="D647" s="47"/>
      <c r="F647" s="36"/>
      <c r="G647" s="36"/>
    </row>
    <row r="648" spans="3:7" ht="12.5">
      <c r="C648" s="47"/>
      <c r="D648" s="47"/>
      <c r="F648" s="36"/>
      <c r="G648" s="36"/>
    </row>
    <row r="649" spans="3:7" ht="12.5">
      <c r="C649" s="47"/>
      <c r="D649" s="47"/>
      <c r="F649" s="36"/>
      <c r="G649" s="36"/>
    </row>
    <row r="650" spans="3:7" ht="12.5">
      <c r="C650" s="47"/>
      <c r="D650" s="47"/>
      <c r="F650" s="36"/>
      <c r="G650" s="36"/>
    </row>
    <row r="651" spans="3:7" ht="12.5">
      <c r="C651" s="47"/>
      <c r="D651" s="47"/>
      <c r="F651" s="36"/>
      <c r="G651" s="36"/>
    </row>
    <row r="652" spans="3:7" ht="12.5">
      <c r="C652" s="47"/>
      <c r="D652" s="47"/>
      <c r="F652" s="36"/>
      <c r="G652" s="36"/>
    </row>
    <row r="653" spans="3:7" ht="12.5">
      <c r="C653" s="47"/>
      <c r="D653" s="47"/>
      <c r="F653" s="36"/>
      <c r="G653" s="36"/>
    </row>
    <row r="654" spans="3:7" ht="12.5">
      <c r="C654" s="47"/>
      <c r="D654" s="47"/>
      <c r="F654" s="36"/>
      <c r="G654" s="36"/>
    </row>
    <row r="655" spans="3:7" ht="12.5">
      <c r="C655" s="47"/>
      <c r="D655" s="47"/>
      <c r="F655" s="36"/>
      <c r="G655" s="36"/>
    </row>
    <row r="656" spans="3:7" ht="12.5">
      <c r="C656" s="47"/>
      <c r="D656" s="47"/>
      <c r="F656" s="36"/>
      <c r="G656" s="36"/>
    </row>
    <row r="657" spans="3:7" ht="12.5">
      <c r="C657" s="47"/>
      <c r="D657" s="47"/>
      <c r="F657" s="36"/>
      <c r="G657" s="36"/>
    </row>
    <row r="658" spans="3:7" ht="12.5">
      <c r="C658" s="47"/>
      <c r="D658" s="47"/>
      <c r="F658" s="36"/>
      <c r="G658" s="36"/>
    </row>
    <row r="659" spans="3:7" ht="12.5">
      <c r="C659" s="47"/>
      <c r="D659" s="47"/>
      <c r="F659" s="36"/>
      <c r="G659" s="36"/>
    </row>
    <row r="660" spans="3:7" ht="12.5">
      <c r="C660" s="47"/>
      <c r="D660" s="47"/>
      <c r="F660" s="36"/>
      <c r="G660" s="36"/>
    </row>
    <row r="661" spans="3:7" ht="12.5">
      <c r="C661" s="47"/>
      <c r="D661" s="47"/>
      <c r="F661" s="36"/>
      <c r="G661" s="36"/>
    </row>
    <row r="662" spans="3:7" ht="12.5">
      <c r="C662" s="47"/>
      <c r="D662" s="47"/>
      <c r="F662" s="36"/>
      <c r="G662" s="36"/>
    </row>
    <row r="663" spans="3:7" ht="12.5">
      <c r="C663" s="47"/>
      <c r="D663" s="47"/>
      <c r="F663" s="36"/>
      <c r="G663" s="36"/>
    </row>
    <row r="664" spans="3:7" ht="12.5">
      <c r="C664" s="47"/>
      <c r="D664" s="47"/>
      <c r="F664" s="36"/>
      <c r="G664" s="36"/>
    </row>
    <row r="665" spans="3:7" ht="12.5">
      <c r="C665" s="47"/>
      <c r="D665" s="47"/>
      <c r="F665" s="36"/>
      <c r="G665" s="36"/>
    </row>
    <row r="666" spans="3:7" ht="12.5">
      <c r="C666" s="47"/>
      <c r="D666" s="47"/>
      <c r="F666" s="36"/>
      <c r="G666" s="36"/>
    </row>
    <row r="667" spans="3:7" ht="12.5">
      <c r="C667" s="47"/>
      <c r="D667" s="47"/>
      <c r="F667" s="36"/>
      <c r="G667" s="36"/>
    </row>
    <row r="668" spans="3:7" ht="12.5">
      <c r="C668" s="47"/>
      <c r="D668" s="47"/>
      <c r="F668" s="36"/>
      <c r="G668" s="36"/>
    </row>
    <row r="669" spans="3:7" ht="12.5">
      <c r="C669" s="47"/>
      <c r="D669" s="47"/>
      <c r="F669" s="36"/>
      <c r="G669" s="36"/>
    </row>
    <row r="670" spans="3:7" ht="12.5">
      <c r="C670" s="47"/>
      <c r="D670" s="47"/>
      <c r="F670" s="36"/>
      <c r="G670" s="36"/>
    </row>
    <row r="671" spans="3:7" ht="12.5">
      <c r="C671" s="47"/>
      <c r="D671" s="47"/>
      <c r="F671" s="36"/>
      <c r="G671" s="36"/>
    </row>
    <row r="672" spans="3:7" ht="12.5">
      <c r="C672" s="47"/>
      <c r="D672" s="47"/>
      <c r="F672" s="36"/>
      <c r="G672" s="36"/>
    </row>
    <row r="673" spans="3:7" ht="12.5">
      <c r="C673" s="47"/>
      <c r="D673" s="47"/>
      <c r="F673" s="36"/>
      <c r="G673" s="36"/>
    </row>
    <row r="674" spans="3:7" ht="12.5">
      <c r="C674" s="47"/>
      <c r="D674" s="47"/>
      <c r="F674" s="36"/>
      <c r="G674" s="36"/>
    </row>
    <row r="675" spans="3:7" ht="12.5">
      <c r="C675" s="47"/>
      <c r="D675" s="47"/>
      <c r="F675" s="36"/>
      <c r="G675" s="36"/>
    </row>
    <row r="676" spans="3:7" ht="12.5">
      <c r="C676" s="47"/>
      <c r="D676" s="47"/>
      <c r="F676" s="36"/>
      <c r="G676" s="36"/>
    </row>
    <row r="677" spans="3:7" ht="12.5">
      <c r="C677" s="47"/>
      <c r="D677" s="47"/>
      <c r="F677" s="36"/>
      <c r="G677" s="36"/>
    </row>
    <row r="678" spans="3:7" ht="12.5">
      <c r="C678" s="47"/>
      <c r="D678" s="47"/>
      <c r="F678" s="36"/>
      <c r="G678" s="36"/>
    </row>
    <row r="679" spans="3:7" ht="12.5">
      <c r="C679" s="47"/>
      <c r="D679" s="47"/>
      <c r="F679" s="36"/>
      <c r="G679" s="36"/>
    </row>
    <row r="680" spans="3:7" ht="12.5">
      <c r="C680" s="47"/>
      <c r="D680" s="47"/>
      <c r="F680" s="36"/>
      <c r="G680" s="36"/>
    </row>
    <row r="681" spans="3:7" ht="12.5">
      <c r="C681" s="47"/>
      <c r="D681" s="47"/>
      <c r="F681" s="36"/>
      <c r="G681" s="36"/>
    </row>
    <row r="682" spans="3:7" ht="12.5">
      <c r="C682" s="47"/>
      <c r="D682" s="47"/>
      <c r="F682" s="36"/>
      <c r="G682" s="36"/>
    </row>
    <row r="683" spans="3:7" ht="12.5">
      <c r="C683" s="47"/>
      <c r="D683" s="47"/>
      <c r="F683" s="36"/>
      <c r="G683" s="36"/>
    </row>
    <row r="684" spans="3:7" ht="12.5">
      <c r="C684" s="47"/>
      <c r="D684" s="47"/>
      <c r="F684" s="36"/>
      <c r="G684" s="36"/>
    </row>
    <row r="685" spans="3:7" ht="12.5">
      <c r="C685" s="47"/>
      <c r="D685" s="47"/>
      <c r="F685" s="36"/>
      <c r="G685" s="36"/>
    </row>
    <row r="686" spans="3:7" ht="12.5">
      <c r="C686" s="47"/>
      <c r="D686" s="47"/>
      <c r="F686" s="36"/>
      <c r="G686" s="36"/>
    </row>
    <row r="687" spans="3:7" ht="12.5">
      <c r="C687" s="47"/>
      <c r="D687" s="47"/>
      <c r="F687" s="36"/>
      <c r="G687" s="36"/>
    </row>
    <row r="688" spans="3:7" ht="12.5">
      <c r="C688" s="47"/>
      <c r="D688" s="47"/>
      <c r="F688" s="36"/>
      <c r="G688" s="36"/>
    </row>
    <row r="689" spans="3:7" ht="12.5">
      <c r="C689" s="47"/>
      <c r="D689" s="47"/>
      <c r="F689" s="36"/>
      <c r="G689" s="36"/>
    </row>
    <row r="690" spans="3:7" ht="12.5">
      <c r="C690" s="47"/>
      <c r="D690" s="47"/>
      <c r="F690" s="36"/>
      <c r="G690" s="36"/>
    </row>
    <row r="691" spans="3:7" ht="12.5">
      <c r="C691" s="47"/>
      <c r="D691" s="47"/>
      <c r="F691" s="36"/>
      <c r="G691" s="36"/>
    </row>
    <row r="692" spans="3:7" ht="12.5">
      <c r="C692" s="47"/>
      <c r="D692" s="47"/>
      <c r="F692" s="36"/>
      <c r="G692" s="36"/>
    </row>
    <row r="693" spans="3:7" ht="12.5">
      <c r="C693" s="47"/>
      <c r="D693" s="47"/>
      <c r="F693" s="36"/>
      <c r="G693" s="36"/>
    </row>
    <row r="694" spans="3:7" ht="12.5">
      <c r="C694" s="47"/>
      <c r="D694" s="47"/>
      <c r="F694" s="36"/>
      <c r="G694" s="36"/>
    </row>
    <row r="695" spans="3:7" ht="12.5">
      <c r="C695" s="47"/>
      <c r="D695" s="47"/>
      <c r="F695" s="36"/>
      <c r="G695" s="36"/>
    </row>
    <row r="696" spans="3:7" ht="12.5">
      <c r="C696" s="47"/>
      <c r="D696" s="47"/>
      <c r="F696" s="36"/>
      <c r="G696" s="36"/>
    </row>
    <row r="697" spans="3:7" ht="12.5">
      <c r="C697" s="47"/>
      <c r="D697" s="47"/>
      <c r="F697" s="36"/>
      <c r="G697" s="36"/>
    </row>
    <row r="698" spans="3:7" ht="12.5">
      <c r="C698" s="47"/>
      <c r="D698" s="47"/>
      <c r="F698" s="36"/>
      <c r="G698" s="36"/>
    </row>
    <row r="699" spans="3:7" ht="12.5">
      <c r="C699" s="47"/>
      <c r="D699" s="47"/>
      <c r="F699" s="36"/>
      <c r="G699" s="36"/>
    </row>
    <row r="700" spans="3:7" ht="12.5">
      <c r="C700" s="47"/>
      <c r="D700" s="47"/>
      <c r="F700" s="36"/>
      <c r="G700" s="36"/>
    </row>
    <row r="701" spans="3:7" ht="12.5">
      <c r="C701" s="47"/>
      <c r="D701" s="47"/>
      <c r="F701" s="36"/>
      <c r="G701" s="36"/>
    </row>
    <row r="702" spans="3:7" ht="12.5">
      <c r="C702" s="47"/>
      <c r="D702" s="47"/>
      <c r="F702" s="36"/>
      <c r="G702" s="36"/>
    </row>
    <row r="703" spans="3:7" ht="12.5">
      <c r="C703" s="47"/>
      <c r="D703" s="47"/>
      <c r="F703" s="36"/>
      <c r="G703" s="36"/>
    </row>
    <row r="704" spans="3:7" ht="12.5">
      <c r="C704" s="47"/>
      <c r="D704" s="47"/>
      <c r="F704" s="36"/>
      <c r="G704" s="36"/>
    </row>
    <row r="705" spans="3:7" ht="12.5">
      <c r="C705" s="47"/>
      <c r="D705" s="47"/>
      <c r="F705" s="36"/>
      <c r="G705" s="36"/>
    </row>
    <row r="706" spans="3:7" ht="12.5">
      <c r="C706" s="47"/>
      <c r="D706" s="47"/>
      <c r="F706" s="36"/>
      <c r="G706" s="36"/>
    </row>
    <row r="707" spans="3:7" ht="12.5">
      <c r="C707" s="47"/>
      <c r="D707" s="47"/>
      <c r="F707" s="36"/>
      <c r="G707" s="36"/>
    </row>
    <row r="708" spans="3:7" ht="12.5">
      <c r="C708" s="47"/>
      <c r="D708" s="47"/>
      <c r="F708" s="36"/>
      <c r="G708" s="36"/>
    </row>
    <row r="709" spans="3:7" ht="12.5">
      <c r="C709" s="47"/>
      <c r="D709" s="47"/>
      <c r="F709" s="36"/>
      <c r="G709" s="36"/>
    </row>
    <row r="710" spans="3:7" ht="12.5">
      <c r="C710" s="47"/>
      <c r="D710" s="47"/>
      <c r="F710" s="36"/>
      <c r="G710" s="36"/>
    </row>
    <row r="711" spans="3:7" ht="12.5">
      <c r="C711" s="47"/>
      <c r="D711" s="47"/>
      <c r="F711" s="36"/>
      <c r="G711" s="36"/>
    </row>
    <row r="712" spans="3:7" ht="12.5">
      <c r="C712" s="47"/>
      <c r="D712" s="47"/>
      <c r="F712" s="36"/>
      <c r="G712" s="36"/>
    </row>
    <row r="713" spans="3:7" ht="12.5">
      <c r="C713" s="47"/>
      <c r="D713" s="47"/>
      <c r="F713" s="36"/>
      <c r="G713" s="36"/>
    </row>
    <row r="714" spans="3:7" ht="12.5">
      <c r="C714" s="47"/>
      <c r="D714" s="47"/>
      <c r="F714" s="36"/>
      <c r="G714" s="36"/>
    </row>
    <row r="715" spans="3:7" ht="12.5">
      <c r="C715" s="47"/>
      <c r="D715" s="47"/>
      <c r="F715" s="36"/>
      <c r="G715" s="36"/>
    </row>
    <row r="716" spans="3:7" ht="12.5">
      <c r="C716" s="47"/>
      <c r="D716" s="47"/>
      <c r="F716" s="36"/>
      <c r="G716" s="36"/>
    </row>
    <row r="717" spans="3:7" ht="12.5">
      <c r="C717" s="47"/>
      <c r="D717" s="47"/>
      <c r="F717" s="36"/>
      <c r="G717" s="36"/>
    </row>
    <row r="718" spans="3:7" ht="12.5">
      <c r="C718" s="47"/>
      <c r="D718" s="47"/>
      <c r="F718" s="36"/>
      <c r="G718" s="36"/>
    </row>
    <row r="719" spans="3:7" ht="12.5">
      <c r="C719" s="47"/>
      <c r="D719" s="47"/>
      <c r="F719" s="36"/>
      <c r="G719" s="36"/>
    </row>
    <row r="720" spans="3:7" ht="12.5">
      <c r="C720" s="47"/>
      <c r="D720" s="47"/>
      <c r="F720" s="36"/>
      <c r="G720" s="36"/>
    </row>
    <row r="721" spans="3:7" ht="12.5">
      <c r="C721" s="47"/>
      <c r="D721" s="47"/>
      <c r="F721" s="36"/>
      <c r="G721" s="36"/>
    </row>
    <row r="722" spans="3:7" ht="12.5">
      <c r="C722" s="47"/>
      <c r="D722" s="47"/>
      <c r="F722" s="36"/>
      <c r="G722" s="36"/>
    </row>
    <row r="723" spans="3:7" ht="12.5">
      <c r="C723" s="47"/>
      <c r="D723" s="47"/>
      <c r="F723" s="36"/>
      <c r="G723" s="36"/>
    </row>
    <row r="724" spans="3:7" ht="12.5">
      <c r="C724" s="47"/>
      <c r="D724" s="47"/>
      <c r="F724" s="36"/>
      <c r="G724" s="36"/>
    </row>
    <row r="725" spans="3:7" ht="12.5">
      <c r="C725" s="47"/>
      <c r="D725" s="47"/>
      <c r="F725" s="36"/>
      <c r="G725" s="36"/>
    </row>
    <row r="726" spans="3:7" ht="12.5">
      <c r="C726" s="47"/>
      <c r="D726" s="47"/>
      <c r="F726" s="36"/>
      <c r="G726" s="36"/>
    </row>
    <row r="727" spans="3:7" ht="12.5">
      <c r="C727" s="47"/>
      <c r="D727" s="47"/>
      <c r="F727" s="36"/>
      <c r="G727" s="36"/>
    </row>
    <row r="728" spans="3:7" ht="12.5">
      <c r="C728" s="47"/>
      <c r="D728" s="47"/>
      <c r="F728" s="36"/>
      <c r="G728" s="36"/>
    </row>
    <row r="729" spans="3:7" ht="12.5">
      <c r="C729" s="47"/>
      <c r="D729" s="47"/>
      <c r="F729" s="36"/>
      <c r="G729" s="36"/>
    </row>
    <row r="730" spans="3:7" ht="12.5">
      <c r="C730" s="47"/>
      <c r="D730" s="47"/>
      <c r="F730" s="36"/>
      <c r="G730" s="36"/>
    </row>
    <row r="731" spans="3:7" ht="12.5">
      <c r="C731" s="47"/>
      <c r="D731" s="47"/>
      <c r="F731" s="36"/>
      <c r="G731" s="36"/>
    </row>
    <row r="732" spans="3:7" ht="12.5">
      <c r="C732" s="47"/>
      <c r="D732" s="47"/>
      <c r="F732" s="36"/>
      <c r="G732" s="36"/>
    </row>
    <row r="733" spans="3:7" ht="12.5">
      <c r="C733" s="47"/>
      <c r="D733" s="47"/>
      <c r="F733" s="36"/>
      <c r="G733" s="36"/>
    </row>
    <row r="734" spans="3:7" ht="12.5">
      <c r="C734" s="47"/>
      <c r="D734" s="47"/>
      <c r="F734" s="36"/>
      <c r="G734" s="36"/>
    </row>
    <row r="735" spans="3:7" ht="12.5">
      <c r="C735" s="47"/>
      <c r="D735" s="47"/>
      <c r="F735" s="36"/>
      <c r="G735" s="36"/>
    </row>
    <row r="736" spans="3:7" ht="12.5">
      <c r="C736" s="47"/>
      <c r="D736" s="47"/>
      <c r="F736" s="36"/>
      <c r="G736" s="36"/>
    </row>
    <row r="737" spans="3:7" ht="12.5">
      <c r="C737" s="47"/>
      <c r="D737" s="47"/>
      <c r="F737" s="36"/>
      <c r="G737" s="36"/>
    </row>
    <row r="738" spans="3:7" ht="12.5">
      <c r="C738" s="47"/>
      <c r="D738" s="47"/>
      <c r="F738" s="36"/>
      <c r="G738" s="36"/>
    </row>
    <row r="739" spans="3:7" ht="12.5">
      <c r="C739" s="47"/>
      <c r="D739" s="47"/>
      <c r="F739" s="36"/>
      <c r="G739" s="36"/>
    </row>
    <row r="740" spans="3:7" ht="12.5">
      <c r="C740" s="47"/>
      <c r="D740" s="47"/>
      <c r="F740" s="36"/>
      <c r="G740" s="36"/>
    </row>
    <row r="741" spans="3:7" ht="12.5">
      <c r="C741" s="47"/>
      <c r="D741" s="47"/>
      <c r="F741" s="36"/>
      <c r="G741" s="36"/>
    </row>
    <row r="742" spans="3:7" ht="12.5">
      <c r="C742" s="47"/>
      <c r="D742" s="47"/>
      <c r="F742" s="36"/>
      <c r="G742" s="36"/>
    </row>
    <row r="743" spans="3:7" ht="12.5">
      <c r="C743" s="47"/>
      <c r="D743" s="47"/>
      <c r="F743" s="36"/>
      <c r="G743" s="36"/>
    </row>
    <row r="744" spans="3:7" ht="12.5">
      <c r="C744" s="47"/>
      <c r="D744" s="47"/>
      <c r="F744" s="36"/>
      <c r="G744" s="36"/>
    </row>
    <row r="745" spans="3:7" ht="12.5">
      <c r="C745" s="47"/>
      <c r="D745" s="47"/>
      <c r="F745" s="36"/>
      <c r="G745" s="36"/>
    </row>
    <row r="746" spans="3:7" ht="12.5">
      <c r="C746" s="47"/>
      <c r="D746" s="47"/>
      <c r="F746" s="36"/>
      <c r="G746" s="36"/>
    </row>
    <row r="747" spans="3:7" ht="12.5">
      <c r="C747" s="47"/>
      <c r="D747" s="47"/>
      <c r="F747" s="36"/>
      <c r="G747" s="36"/>
    </row>
    <row r="748" spans="3:7" ht="12.5">
      <c r="C748" s="47"/>
      <c r="D748" s="47"/>
      <c r="F748" s="36"/>
      <c r="G748" s="36"/>
    </row>
    <row r="749" spans="3:7" ht="12.5">
      <c r="C749" s="47"/>
      <c r="D749" s="47"/>
      <c r="F749" s="36"/>
      <c r="G749" s="36"/>
    </row>
    <row r="750" spans="3:7" ht="12.5">
      <c r="C750" s="47"/>
      <c r="D750" s="47"/>
      <c r="F750" s="36"/>
      <c r="G750" s="36"/>
    </row>
    <row r="751" spans="3:7" ht="12.5">
      <c r="C751" s="47"/>
      <c r="D751" s="47"/>
      <c r="F751" s="36"/>
      <c r="G751" s="36"/>
    </row>
    <row r="752" spans="3:7" ht="12.5">
      <c r="C752" s="47"/>
      <c r="D752" s="47"/>
      <c r="F752" s="36"/>
      <c r="G752" s="36"/>
    </row>
    <row r="753" spans="3:7" ht="12.5">
      <c r="C753" s="47"/>
      <c r="D753" s="47"/>
      <c r="F753" s="36"/>
      <c r="G753" s="36"/>
    </row>
    <row r="754" spans="3:7" ht="12.5">
      <c r="C754" s="47"/>
      <c r="D754" s="47"/>
      <c r="F754" s="36"/>
      <c r="G754" s="36"/>
    </row>
    <row r="755" spans="3:7" ht="12.5">
      <c r="C755" s="47"/>
      <c r="D755" s="47"/>
      <c r="F755" s="36"/>
      <c r="G755" s="36"/>
    </row>
    <row r="756" spans="3:7" ht="12.5">
      <c r="C756" s="47"/>
      <c r="D756" s="47"/>
      <c r="F756" s="36"/>
      <c r="G756" s="36"/>
    </row>
    <row r="757" spans="3:7" ht="12.5">
      <c r="C757" s="47"/>
      <c r="D757" s="47"/>
      <c r="F757" s="36"/>
      <c r="G757" s="36"/>
    </row>
    <row r="758" spans="3:7" ht="12.5">
      <c r="C758" s="47"/>
      <c r="D758" s="47"/>
      <c r="F758" s="36"/>
      <c r="G758" s="36"/>
    </row>
    <row r="759" spans="3:7" ht="12.5">
      <c r="C759" s="47"/>
      <c r="D759" s="47"/>
      <c r="F759" s="36"/>
      <c r="G759" s="36"/>
    </row>
    <row r="760" spans="3:7" ht="12.5">
      <c r="C760" s="47"/>
      <c r="D760" s="47"/>
      <c r="F760" s="36"/>
      <c r="G760" s="36"/>
    </row>
    <row r="761" spans="3:7" ht="12.5">
      <c r="C761" s="47"/>
      <c r="D761" s="47"/>
      <c r="F761" s="36"/>
      <c r="G761" s="36"/>
    </row>
    <row r="762" spans="3:7" ht="12.5">
      <c r="C762" s="47"/>
      <c r="D762" s="47"/>
      <c r="F762" s="36"/>
      <c r="G762" s="36"/>
    </row>
    <row r="763" spans="3:7" ht="12.5">
      <c r="C763" s="47"/>
      <c r="D763" s="47"/>
      <c r="F763" s="36"/>
      <c r="G763" s="36"/>
    </row>
    <row r="764" spans="3:7" ht="12.5">
      <c r="C764" s="47"/>
      <c r="D764" s="47"/>
      <c r="F764" s="36"/>
      <c r="G764" s="36"/>
    </row>
    <row r="765" spans="3:7" ht="12.5">
      <c r="C765" s="47"/>
      <c r="D765" s="47"/>
      <c r="F765" s="36"/>
      <c r="G765" s="36"/>
    </row>
    <row r="766" spans="3:7" ht="12.5">
      <c r="C766" s="47"/>
      <c r="D766" s="47"/>
      <c r="F766" s="36"/>
      <c r="G766" s="36"/>
    </row>
    <row r="767" spans="3:7" ht="12.5">
      <c r="C767" s="47"/>
      <c r="D767" s="47"/>
      <c r="F767" s="36"/>
      <c r="G767" s="36"/>
    </row>
    <row r="768" spans="3:7" ht="12.5">
      <c r="C768" s="47"/>
      <c r="D768" s="47"/>
      <c r="F768" s="36"/>
      <c r="G768" s="36"/>
    </row>
    <row r="769" spans="3:7" ht="12.5">
      <c r="C769" s="47"/>
      <c r="D769" s="47"/>
      <c r="F769" s="36"/>
      <c r="G769" s="36"/>
    </row>
    <row r="770" spans="3:7" ht="12.5">
      <c r="C770" s="47"/>
      <c r="D770" s="47"/>
      <c r="F770" s="36"/>
      <c r="G770" s="36"/>
    </row>
    <row r="771" spans="3:7" ht="12.5">
      <c r="C771" s="47"/>
      <c r="D771" s="47"/>
      <c r="F771" s="36"/>
      <c r="G771" s="36"/>
    </row>
    <row r="772" spans="3:7" ht="12.5">
      <c r="C772" s="47"/>
      <c r="D772" s="47"/>
      <c r="F772" s="36"/>
      <c r="G772" s="36"/>
    </row>
    <row r="773" spans="3:7" ht="12.5">
      <c r="C773" s="47"/>
      <c r="D773" s="47"/>
      <c r="F773" s="36"/>
      <c r="G773" s="36"/>
    </row>
    <row r="774" spans="3:7" ht="12.5">
      <c r="C774" s="47"/>
      <c r="D774" s="47"/>
      <c r="F774" s="36"/>
      <c r="G774" s="36"/>
    </row>
    <row r="775" spans="3:7" ht="12.5">
      <c r="C775" s="47"/>
      <c r="D775" s="47"/>
      <c r="F775" s="36"/>
      <c r="G775" s="36"/>
    </row>
    <row r="776" spans="3:7" ht="12.5">
      <c r="C776" s="47"/>
      <c r="D776" s="47"/>
      <c r="F776" s="36"/>
      <c r="G776" s="36"/>
    </row>
    <row r="777" spans="3:7" ht="12.5">
      <c r="C777" s="47"/>
      <c r="D777" s="47"/>
      <c r="F777" s="36"/>
      <c r="G777" s="36"/>
    </row>
    <row r="778" spans="3:7" ht="12.5">
      <c r="C778" s="47"/>
      <c r="D778" s="47"/>
      <c r="F778" s="36"/>
      <c r="G778" s="36"/>
    </row>
    <row r="779" spans="3:7" ht="12.5">
      <c r="C779" s="47"/>
      <c r="D779" s="47"/>
      <c r="F779" s="36"/>
      <c r="G779" s="36"/>
    </row>
    <row r="780" spans="3:7" ht="12.5">
      <c r="C780" s="47"/>
      <c r="D780" s="47"/>
      <c r="F780" s="36"/>
      <c r="G780" s="36"/>
    </row>
    <row r="781" spans="3:7" ht="12.5">
      <c r="C781" s="47"/>
      <c r="D781" s="47"/>
      <c r="F781" s="36"/>
      <c r="G781" s="36"/>
    </row>
    <row r="782" spans="3:7" ht="12.5">
      <c r="C782" s="47"/>
      <c r="D782" s="47"/>
      <c r="F782" s="36"/>
      <c r="G782" s="36"/>
    </row>
    <row r="783" spans="3:7" ht="12.5">
      <c r="C783" s="47"/>
      <c r="D783" s="47"/>
      <c r="F783" s="36"/>
      <c r="G783" s="36"/>
    </row>
    <row r="784" spans="3:7" ht="12.5">
      <c r="C784" s="47"/>
      <c r="D784" s="47"/>
      <c r="F784" s="36"/>
      <c r="G784" s="36"/>
    </row>
    <row r="785" spans="3:7" ht="12.5">
      <c r="C785" s="47"/>
      <c r="D785" s="47"/>
      <c r="F785" s="36"/>
      <c r="G785" s="36"/>
    </row>
    <row r="786" spans="3:7" ht="12.5">
      <c r="C786" s="47"/>
      <c r="D786" s="47"/>
      <c r="F786" s="36"/>
      <c r="G786" s="36"/>
    </row>
    <row r="787" spans="3:7" ht="12.5">
      <c r="C787" s="47"/>
      <c r="D787" s="47"/>
      <c r="F787" s="36"/>
      <c r="G787" s="36"/>
    </row>
    <row r="788" spans="3:7" ht="12.5">
      <c r="C788" s="47"/>
      <c r="D788" s="47"/>
      <c r="F788" s="36"/>
      <c r="G788" s="36"/>
    </row>
    <row r="789" spans="3:7" ht="12.5">
      <c r="C789" s="47"/>
      <c r="D789" s="47"/>
      <c r="F789" s="36"/>
      <c r="G789" s="36"/>
    </row>
    <row r="790" spans="3:7" ht="12.5">
      <c r="C790" s="47"/>
      <c r="D790" s="47"/>
      <c r="F790" s="36"/>
      <c r="G790" s="36"/>
    </row>
    <row r="791" spans="3:7" ht="12.5">
      <c r="C791" s="47"/>
      <c r="D791" s="47"/>
      <c r="F791" s="36"/>
      <c r="G791" s="36"/>
    </row>
    <row r="792" spans="3:7" ht="12.5">
      <c r="C792" s="47"/>
      <c r="D792" s="47"/>
      <c r="F792" s="36"/>
      <c r="G792" s="36"/>
    </row>
    <row r="793" spans="3:7" ht="12.5">
      <c r="C793" s="47"/>
      <c r="D793" s="47"/>
      <c r="F793" s="36"/>
      <c r="G793" s="36"/>
    </row>
    <row r="794" spans="3:7" ht="12.5">
      <c r="C794" s="47"/>
      <c r="D794" s="47"/>
      <c r="F794" s="36"/>
      <c r="G794" s="36"/>
    </row>
    <row r="795" spans="3:7" ht="12.5">
      <c r="C795" s="47"/>
      <c r="D795" s="47"/>
      <c r="F795" s="36"/>
      <c r="G795" s="36"/>
    </row>
    <row r="796" spans="3:7" ht="12.5">
      <c r="C796" s="47"/>
      <c r="D796" s="47"/>
      <c r="F796" s="36"/>
      <c r="G796" s="36"/>
    </row>
    <row r="797" spans="3:7" ht="12.5">
      <c r="C797" s="47"/>
      <c r="D797" s="47"/>
      <c r="F797" s="36"/>
      <c r="G797" s="36"/>
    </row>
    <row r="798" spans="3:7" ht="12.5">
      <c r="C798" s="47"/>
      <c r="D798" s="47"/>
      <c r="F798" s="36"/>
      <c r="G798" s="36"/>
    </row>
    <row r="799" spans="3:7" ht="12.5">
      <c r="C799" s="47"/>
      <c r="D799" s="47"/>
      <c r="F799" s="36"/>
      <c r="G799" s="36"/>
    </row>
    <row r="800" spans="3:7" ht="12.5">
      <c r="C800" s="47"/>
      <c r="D800" s="47"/>
      <c r="F800" s="36"/>
      <c r="G800" s="36"/>
    </row>
    <row r="801" spans="3:7" ht="12.5">
      <c r="C801" s="47"/>
      <c r="D801" s="47"/>
      <c r="F801" s="36"/>
      <c r="G801" s="36"/>
    </row>
    <row r="802" spans="3:7" ht="12.5">
      <c r="C802" s="47"/>
      <c r="D802" s="47"/>
      <c r="F802" s="36"/>
      <c r="G802" s="36"/>
    </row>
    <row r="803" spans="3:7" ht="12.5">
      <c r="C803" s="47"/>
      <c r="D803" s="47"/>
      <c r="F803" s="36"/>
      <c r="G803" s="36"/>
    </row>
    <row r="804" spans="3:7" ht="12.5">
      <c r="C804" s="47"/>
      <c r="D804" s="47"/>
      <c r="F804" s="36"/>
      <c r="G804" s="36"/>
    </row>
    <row r="805" spans="3:7" ht="12.5">
      <c r="C805" s="47"/>
      <c r="D805" s="47"/>
      <c r="F805" s="36"/>
      <c r="G805" s="36"/>
    </row>
    <row r="806" spans="3:7" ht="12.5">
      <c r="C806" s="47"/>
      <c r="D806" s="47"/>
      <c r="F806" s="36"/>
      <c r="G806" s="36"/>
    </row>
    <row r="807" spans="3:7" ht="12.5">
      <c r="C807" s="47"/>
      <c r="D807" s="47"/>
      <c r="F807" s="36"/>
      <c r="G807" s="36"/>
    </row>
    <row r="808" spans="3:7" ht="12.5">
      <c r="C808" s="47"/>
      <c r="D808" s="47"/>
      <c r="F808" s="36"/>
      <c r="G808" s="36"/>
    </row>
    <row r="809" spans="3:7" ht="12.5">
      <c r="C809" s="47"/>
      <c r="D809" s="47"/>
      <c r="F809" s="36"/>
      <c r="G809" s="36"/>
    </row>
    <row r="810" spans="3:7" ht="12.5">
      <c r="C810" s="47"/>
      <c r="D810" s="47"/>
      <c r="F810" s="36"/>
      <c r="G810" s="36"/>
    </row>
    <row r="811" spans="3:7" ht="12.5">
      <c r="C811" s="47"/>
      <c r="D811" s="47"/>
      <c r="F811" s="36"/>
      <c r="G811" s="36"/>
    </row>
    <row r="812" spans="3:7" ht="12.5">
      <c r="C812" s="47"/>
      <c r="D812" s="47"/>
      <c r="F812" s="36"/>
      <c r="G812" s="36"/>
    </row>
    <row r="813" spans="3:7" ht="12.5">
      <c r="C813" s="47"/>
      <c r="D813" s="47"/>
      <c r="F813" s="36"/>
      <c r="G813" s="36"/>
    </row>
    <row r="814" spans="3:7" ht="12.5">
      <c r="C814" s="47"/>
      <c r="D814" s="47"/>
      <c r="F814" s="36"/>
      <c r="G814" s="36"/>
    </row>
    <row r="815" spans="3:7" ht="12.5">
      <c r="C815" s="47"/>
      <c r="D815" s="47"/>
      <c r="F815" s="36"/>
      <c r="G815" s="36"/>
    </row>
    <row r="816" spans="3:7" ht="12.5">
      <c r="C816" s="47"/>
      <c r="D816" s="47"/>
      <c r="F816" s="36"/>
      <c r="G816" s="36"/>
    </row>
    <row r="817" spans="3:7" ht="12.5">
      <c r="C817" s="47"/>
      <c r="D817" s="47"/>
      <c r="F817" s="36"/>
      <c r="G817" s="36"/>
    </row>
    <row r="818" spans="3:7" ht="12.5">
      <c r="C818" s="47"/>
      <c r="D818" s="47"/>
      <c r="F818" s="36"/>
      <c r="G818" s="36"/>
    </row>
    <row r="819" spans="3:7" ht="12.5">
      <c r="C819" s="47"/>
      <c r="D819" s="47"/>
      <c r="F819" s="36"/>
      <c r="G819" s="36"/>
    </row>
    <row r="820" spans="3:7" ht="12.5">
      <c r="C820" s="47"/>
      <c r="D820" s="47"/>
      <c r="F820" s="36"/>
      <c r="G820" s="36"/>
    </row>
    <row r="821" spans="3:7" ht="12.5">
      <c r="C821" s="47"/>
      <c r="D821" s="47"/>
      <c r="F821" s="36"/>
      <c r="G821" s="36"/>
    </row>
    <row r="822" spans="3:7" ht="12.5">
      <c r="C822" s="47"/>
      <c r="D822" s="47"/>
      <c r="F822" s="36"/>
      <c r="G822" s="36"/>
    </row>
    <row r="823" spans="3:7" ht="12.5">
      <c r="C823" s="47"/>
      <c r="D823" s="47"/>
      <c r="F823" s="36"/>
      <c r="G823" s="36"/>
    </row>
    <row r="824" spans="3:7" ht="12.5">
      <c r="C824" s="47"/>
      <c r="D824" s="47"/>
      <c r="F824" s="36"/>
      <c r="G824" s="36"/>
    </row>
    <row r="825" spans="3:7" ht="12.5">
      <c r="C825" s="47"/>
      <c r="D825" s="47"/>
      <c r="F825" s="36"/>
      <c r="G825" s="36"/>
    </row>
    <row r="826" spans="3:7" ht="12.5">
      <c r="C826" s="47"/>
      <c r="D826" s="47"/>
      <c r="F826" s="36"/>
      <c r="G826" s="36"/>
    </row>
    <row r="827" spans="3:7" ht="12.5">
      <c r="C827" s="47"/>
      <c r="D827" s="47"/>
      <c r="F827" s="36"/>
      <c r="G827" s="36"/>
    </row>
    <row r="828" spans="3:7" ht="12.5">
      <c r="C828" s="47"/>
      <c r="D828" s="47"/>
      <c r="F828" s="36"/>
      <c r="G828" s="36"/>
    </row>
    <row r="829" spans="3:7" ht="12.5">
      <c r="C829" s="47"/>
      <c r="D829" s="47"/>
      <c r="F829" s="36"/>
      <c r="G829" s="36"/>
    </row>
    <row r="830" spans="3:7" ht="12.5">
      <c r="C830" s="47"/>
      <c r="D830" s="47"/>
      <c r="F830" s="36"/>
      <c r="G830" s="36"/>
    </row>
    <row r="831" spans="3:7" ht="12.5">
      <c r="C831" s="47"/>
      <c r="D831" s="47"/>
      <c r="F831" s="36"/>
      <c r="G831" s="36"/>
    </row>
    <row r="832" spans="3:7" ht="12.5">
      <c r="C832" s="47"/>
      <c r="D832" s="47"/>
      <c r="F832" s="36"/>
      <c r="G832" s="36"/>
    </row>
    <row r="833" spans="3:7" ht="12.5">
      <c r="C833" s="47"/>
      <c r="D833" s="47"/>
      <c r="F833" s="36"/>
      <c r="G833" s="36"/>
    </row>
    <row r="834" spans="3:7" ht="12.5">
      <c r="C834" s="47"/>
      <c r="D834" s="47"/>
      <c r="F834" s="36"/>
      <c r="G834" s="36"/>
    </row>
    <row r="835" spans="3:7" ht="12.5">
      <c r="C835" s="47"/>
      <c r="D835" s="47"/>
      <c r="F835" s="36"/>
      <c r="G835" s="36"/>
    </row>
    <row r="836" spans="3:7" ht="12.5">
      <c r="C836" s="47"/>
      <c r="D836" s="47"/>
      <c r="F836" s="36"/>
      <c r="G836" s="36"/>
    </row>
    <row r="837" spans="3:7" ht="12.5">
      <c r="C837" s="47"/>
      <c r="D837" s="47"/>
      <c r="F837" s="36"/>
      <c r="G837" s="36"/>
    </row>
    <row r="838" spans="3:7" ht="12.5">
      <c r="C838" s="47"/>
      <c r="D838" s="47"/>
      <c r="F838" s="36"/>
      <c r="G838" s="36"/>
    </row>
    <row r="839" spans="3:7" ht="12.5">
      <c r="C839" s="47"/>
      <c r="D839" s="47"/>
      <c r="F839" s="36"/>
      <c r="G839" s="36"/>
    </row>
    <row r="840" spans="3:7" ht="12.5">
      <c r="C840" s="47"/>
      <c r="D840" s="47"/>
      <c r="F840" s="36"/>
      <c r="G840" s="36"/>
    </row>
    <row r="841" spans="3:7" ht="12.5">
      <c r="C841" s="47"/>
      <c r="D841" s="47"/>
      <c r="F841" s="36"/>
      <c r="G841" s="36"/>
    </row>
    <row r="842" spans="3:7" ht="12.5">
      <c r="C842" s="47"/>
      <c r="D842" s="47"/>
      <c r="F842" s="36"/>
      <c r="G842" s="36"/>
    </row>
    <row r="843" spans="3:7" ht="12.5">
      <c r="C843" s="47"/>
      <c r="D843" s="47"/>
      <c r="F843" s="36"/>
      <c r="G843" s="36"/>
    </row>
    <row r="844" spans="3:7" ht="12.5">
      <c r="C844" s="47"/>
      <c r="D844" s="47"/>
      <c r="F844" s="36"/>
      <c r="G844" s="36"/>
    </row>
    <row r="845" spans="3:7" ht="12.5">
      <c r="C845" s="47"/>
      <c r="D845" s="47"/>
      <c r="F845" s="36"/>
      <c r="G845" s="36"/>
    </row>
    <row r="846" spans="3:7" ht="12.5">
      <c r="C846" s="47"/>
      <c r="D846" s="47"/>
      <c r="F846" s="36"/>
      <c r="G846" s="36"/>
    </row>
    <row r="847" spans="3:7" ht="12.5">
      <c r="C847" s="47"/>
      <c r="D847" s="47"/>
      <c r="F847" s="36"/>
      <c r="G847" s="36"/>
    </row>
    <row r="848" spans="3:7" ht="12.5">
      <c r="C848" s="47"/>
      <c r="D848" s="47"/>
      <c r="F848" s="36"/>
      <c r="G848" s="36"/>
    </row>
    <row r="849" spans="3:7" ht="12.5">
      <c r="C849" s="47"/>
      <c r="D849" s="47"/>
      <c r="F849" s="36"/>
      <c r="G849" s="36"/>
    </row>
    <row r="850" spans="3:7" ht="12.5">
      <c r="C850" s="47"/>
      <c r="D850" s="47"/>
      <c r="F850" s="36"/>
      <c r="G850" s="36"/>
    </row>
    <row r="851" spans="3:7" ht="12.5">
      <c r="C851" s="47"/>
      <c r="D851" s="47"/>
      <c r="F851" s="36"/>
      <c r="G851" s="36"/>
    </row>
    <row r="852" spans="3:7" ht="12.5">
      <c r="C852" s="47"/>
      <c r="D852" s="47"/>
      <c r="F852" s="36"/>
      <c r="G852" s="36"/>
    </row>
    <row r="853" spans="3:7" ht="12.5">
      <c r="C853" s="47"/>
      <c r="D853" s="47"/>
      <c r="F853" s="36"/>
      <c r="G853" s="36"/>
    </row>
    <row r="854" spans="3:7" ht="12.5">
      <c r="C854" s="47"/>
      <c r="D854" s="47"/>
      <c r="F854" s="36"/>
      <c r="G854" s="36"/>
    </row>
    <row r="855" spans="3:7" ht="12.5">
      <c r="C855" s="47"/>
      <c r="D855" s="47"/>
      <c r="F855" s="36"/>
      <c r="G855" s="36"/>
    </row>
    <row r="856" spans="3:7" ht="12.5">
      <c r="C856" s="47"/>
      <c r="D856" s="47"/>
      <c r="F856" s="36"/>
      <c r="G856" s="36"/>
    </row>
    <row r="857" spans="3:7" ht="12.5">
      <c r="C857" s="47"/>
      <c r="D857" s="47"/>
      <c r="F857" s="36"/>
      <c r="G857" s="36"/>
    </row>
    <row r="858" spans="3:7" ht="12.5">
      <c r="C858" s="47"/>
      <c r="D858" s="47"/>
      <c r="F858" s="36"/>
      <c r="G858" s="36"/>
    </row>
    <row r="859" spans="3:7" ht="12.5">
      <c r="C859" s="47"/>
      <c r="D859" s="47"/>
      <c r="F859" s="36"/>
      <c r="G859" s="36"/>
    </row>
    <row r="860" spans="3:7" ht="12.5">
      <c r="C860" s="47"/>
      <c r="D860" s="47"/>
      <c r="F860" s="36"/>
      <c r="G860" s="36"/>
    </row>
    <row r="861" spans="3:7" ht="12.5">
      <c r="C861" s="47"/>
      <c r="D861" s="47"/>
      <c r="F861" s="36"/>
      <c r="G861" s="36"/>
    </row>
    <row r="862" spans="3:7" ht="12.5">
      <c r="C862" s="47"/>
      <c r="D862" s="47"/>
      <c r="F862" s="36"/>
      <c r="G862" s="36"/>
    </row>
    <row r="863" spans="3:7" ht="12.5">
      <c r="C863" s="47"/>
      <c r="D863" s="47"/>
      <c r="F863" s="36"/>
      <c r="G863" s="36"/>
    </row>
    <row r="864" spans="3:7" ht="12.5">
      <c r="C864" s="47"/>
      <c r="D864" s="47"/>
      <c r="F864" s="36"/>
      <c r="G864" s="36"/>
    </row>
    <row r="865" spans="3:7" ht="12.5">
      <c r="C865" s="47"/>
      <c r="D865" s="47"/>
      <c r="F865" s="36"/>
      <c r="G865" s="36"/>
    </row>
    <row r="866" spans="3:7" ht="12.5">
      <c r="C866" s="47"/>
      <c r="D866" s="47"/>
      <c r="F866" s="36"/>
      <c r="G866" s="36"/>
    </row>
    <row r="867" spans="3:7" ht="12.5">
      <c r="C867" s="47"/>
      <c r="D867" s="47"/>
      <c r="F867" s="36"/>
      <c r="G867" s="36"/>
    </row>
    <row r="868" spans="3:7" ht="12.5">
      <c r="C868" s="47"/>
      <c r="D868" s="47"/>
      <c r="F868" s="36"/>
      <c r="G868" s="36"/>
    </row>
    <row r="869" spans="3:7" ht="12.5">
      <c r="C869" s="47"/>
      <c r="D869" s="47"/>
      <c r="F869" s="36"/>
      <c r="G869" s="36"/>
    </row>
    <row r="870" spans="3:7" ht="12.5">
      <c r="C870" s="47"/>
      <c r="D870" s="47"/>
      <c r="F870" s="36"/>
      <c r="G870" s="36"/>
    </row>
    <row r="871" spans="3:7" ht="12.5">
      <c r="C871" s="47"/>
      <c r="D871" s="47"/>
      <c r="F871" s="36"/>
      <c r="G871" s="36"/>
    </row>
    <row r="872" spans="3:7" ht="12.5">
      <c r="C872" s="47"/>
      <c r="D872" s="47"/>
      <c r="F872" s="36"/>
      <c r="G872" s="36"/>
    </row>
    <row r="873" spans="3:7" ht="12.5">
      <c r="C873" s="47"/>
      <c r="D873" s="47"/>
      <c r="F873" s="36"/>
      <c r="G873" s="36"/>
    </row>
    <row r="874" spans="3:7" ht="12.5">
      <c r="C874" s="47"/>
      <c r="D874" s="47"/>
      <c r="F874" s="36"/>
      <c r="G874" s="36"/>
    </row>
    <row r="875" spans="3:7" ht="12.5">
      <c r="C875" s="47"/>
      <c r="D875" s="47"/>
      <c r="F875" s="36"/>
      <c r="G875" s="36"/>
    </row>
    <row r="876" spans="3:7" ht="12.5">
      <c r="C876" s="47"/>
      <c r="D876" s="47"/>
      <c r="F876" s="36"/>
      <c r="G876" s="36"/>
    </row>
    <row r="877" spans="3:7" ht="12.5">
      <c r="C877" s="47"/>
      <c r="D877" s="47"/>
      <c r="F877" s="36"/>
      <c r="G877" s="36"/>
    </row>
    <row r="878" spans="3:7" ht="12.5">
      <c r="C878" s="47"/>
      <c r="D878" s="47"/>
      <c r="F878" s="36"/>
      <c r="G878" s="36"/>
    </row>
    <row r="879" spans="3:7" ht="12.5">
      <c r="C879" s="47"/>
      <c r="D879" s="47"/>
      <c r="F879" s="36"/>
      <c r="G879" s="36"/>
    </row>
    <row r="880" spans="3:7" ht="12.5">
      <c r="C880" s="47"/>
      <c r="D880" s="47"/>
      <c r="F880" s="36"/>
      <c r="G880" s="36"/>
    </row>
    <row r="881" spans="3:7" ht="12.5">
      <c r="C881" s="47"/>
      <c r="D881" s="47"/>
      <c r="F881" s="36"/>
      <c r="G881" s="36"/>
    </row>
    <row r="882" spans="3:7" ht="12.5">
      <c r="C882" s="47"/>
      <c r="D882" s="47"/>
      <c r="F882" s="36"/>
      <c r="G882" s="36"/>
    </row>
    <row r="883" spans="3:7" ht="12.5">
      <c r="C883" s="47"/>
      <c r="D883" s="47"/>
      <c r="F883" s="36"/>
      <c r="G883" s="36"/>
    </row>
    <row r="884" spans="3:7" ht="12.5">
      <c r="C884" s="47"/>
      <c r="D884" s="47"/>
      <c r="F884" s="36"/>
      <c r="G884" s="36"/>
    </row>
    <row r="885" spans="3:7" ht="12.5">
      <c r="C885" s="47"/>
      <c r="D885" s="47"/>
      <c r="F885" s="36"/>
      <c r="G885" s="36"/>
    </row>
    <row r="886" spans="3:7" ht="12.5">
      <c r="C886" s="47"/>
      <c r="D886" s="47"/>
      <c r="F886" s="36"/>
      <c r="G886" s="36"/>
    </row>
    <row r="887" spans="3:7" ht="12.5">
      <c r="C887" s="47"/>
      <c r="D887" s="47"/>
      <c r="F887" s="36"/>
      <c r="G887" s="36"/>
    </row>
    <row r="888" spans="3:7" ht="12.5">
      <c r="C888" s="47"/>
      <c r="D888" s="47"/>
      <c r="F888" s="36"/>
      <c r="G888" s="36"/>
    </row>
    <row r="889" spans="3:7" ht="12.5">
      <c r="C889" s="47"/>
      <c r="D889" s="47"/>
      <c r="F889" s="36"/>
      <c r="G889" s="36"/>
    </row>
    <row r="890" spans="3:7" ht="12.5">
      <c r="C890" s="47"/>
      <c r="D890" s="47"/>
      <c r="F890" s="36"/>
      <c r="G890" s="36"/>
    </row>
    <row r="891" spans="3:7" ht="12.5">
      <c r="C891" s="47"/>
      <c r="D891" s="47"/>
      <c r="F891" s="36"/>
      <c r="G891" s="36"/>
    </row>
    <row r="892" spans="3:7" ht="12.5">
      <c r="C892" s="47"/>
      <c r="D892" s="47"/>
      <c r="F892" s="36"/>
      <c r="G892" s="36"/>
    </row>
    <row r="893" spans="3:7" ht="12.5">
      <c r="C893" s="47"/>
      <c r="D893" s="47"/>
      <c r="F893" s="36"/>
      <c r="G893" s="36"/>
    </row>
    <row r="894" spans="3:7" ht="12.5">
      <c r="C894" s="47"/>
      <c r="D894" s="47"/>
      <c r="F894" s="36"/>
      <c r="G894" s="36"/>
    </row>
    <row r="895" spans="3:7" ht="12.5">
      <c r="C895" s="47"/>
      <c r="D895" s="47"/>
      <c r="F895" s="36"/>
      <c r="G895" s="36"/>
    </row>
    <row r="896" spans="3:7" ht="12.5">
      <c r="C896" s="47"/>
      <c r="D896" s="47"/>
      <c r="F896" s="36"/>
      <c r="G896" s="36"/>
    </row>
    <row r="897" spans="3:7" ht="12.5">
      <c r="C897" s="47"/>
      <c r="D897" s="47"/>
      <c r="F897" s="36"/>
      <c r="G897" s="36"/>
    </row>
    <row r="898" spans="3:7" ht="12.5">
      <c r="C898" s="47"/>
      <c r="D898" s="47"/>
      <c r="F898" s="36"/>
      <c r="G898" s="36"/>
    </row>
    <row r="899" spans="3:7" ht="12.5">
      <c r="C899" s="47"/>
      <c r="D899" s="47"/>
      <c r="F899" s="36"/>
      <c r="G899" s="36"/>
    </row>
    <row r="900" spans="3:7" ht="12.5">
      <c r="C900" s="47"/>
      <c r="D900" s="47"/>
      <c r="F900" s="36"/>
      <c r="G900" s="36"/>
    </row>
    <row r="901" spans="3:7" ht="12.5">
      <c r="C901" s="47"/>
      <c r="D901" s="47"/>
      <c r="F901" s="36"/>
      <c r="G901" s="36"/>
    </row>
    <row r="902" spans="3:7" ht="12.5">
      <c r="C902" s="47"/>
      <c r="D902" s="47"/>
      <c r="F902" s="36"/>
      <c r="G902" s="36"/>
    </row>
    <row r="903" spans="3:7" ht="12.5">
      <c r="C903" s="47"/>
      <c r="D903" s="47"/>
      <c r="F903" s="36"/>
      <c r="G903" s="36"/>
    </row>
    <row r="904" spans="3:7" ht="12.5">
      <c r="C904" s="47"/>
      <c r="D904" s="47"/>
      <c r="F904" s="36"/>
      <c r="G904" s="36"/>
    </row>
    <row r="905" spans="3:7" ht="12.5">
      <c r="C905" s="47"/>
      <c r="D905" s="47"/>
      <c r="F905" s="36"/>
      <c r="G905" s="36"/>
    </row>
    <row r="906" spans="3:7" ht="12.5">
      <c r="C906" s="47"/>
      <c r="D906" s="47"/>
      <c r="F906" s="36"/>
      <c r="G906" s="36"/>
    </row>
    <row r="907" spans="3:7" ht="12.5">
      <c r="C907" s="47"/>
      <c r="D907" s="47"/>
      <c r="F907" s="36"/>
      <c r="G907" s="36"/>
    </row>
    <row r="908" spans="3:7" ht="12.5">
      <c r="C908" s="47"/>
      <c r="D908" s="47"/>
      <c r="F908" s="36"/>
      <c r="G908" s="36"/>
    </row>
    <row r="909" spans="3:7" ht="12.5">
      <c r="C909" s="47"/>
      <c r="D909" s="47"/>
      <c r="F909" s="36"/>
      <c r="G909" s="36"/>
    </row>
    <row r="910" spans="3:7" ht="12.5">
      <c r="C910" s="47"/>
      <c r="D910" s="47"/>
      <c r="F910" s="36"/>
      <c r="G910" s="36"/>
    </row>
    <row r="911" spans="3:7" ht="12.5">
      <c r="C911" s="47"/>
      <c r="D911" s="47"/>
      <c r="F911" s="36"/>
      <c r="G911" s="36"/>
    </row>
    <row r="912" spans="3:7" ht="12.5">
      <c r="C912" s="47"/>
      <c r="D912" s="47"/>
      <c r="F912" s="36"/>
      <c r="G912" s="36"/>
    </row>
    <row r="913" spans="3:7" ht="12.5">
      <c r="C913" s="47"/>
      <c r="D913" s="47"/>
      <c r="F913" s="36"/>
      <c r="G913" s="36"/>
    </row>
    <row r="914" spans="3:7" ht="12.5">
      <c r="C914" s="47"/>
      <c r="D914" s="47"/>
      <c r="F914" s="36"/>
      <c r="G914" s="36"/>
    </row>
    <row r="915" spans="3:7" ht="12.5">
      <c r="C915" s="47"/>
      <c r="D915" s="47"/>
      <c r="F915" s="36"/>
      <c r="G915" s="36"/>
    </row>
    <row r="916" spans="3:7" ht="12.5">
      <c r="C916" s="47"/>
      <c r="D916" s="47"/>
      <c r="F916" s="36"/>
      <c r="G916" s="36"/>
    </row>
    <row r="917" spans="3:7" ht="12.5">
      <c r="C917" s="47"/>
      <c r="D917" s="47"/>
      <c r="F917" s="36"/>
      <c r="G917" s="36"/>
    </row>
    <row r="918" spans="3:7" ht="12.5">
      <c r="C918" s="47"/>
      <c r="D918" s="47"/>
      <c r="F918" s="36"/>
      <c r="G918" s="36"/>
    </row>
    <row r="919" spans="3:7" ht="12.5">
      <c r="C919" s="47"/>
      <c r="D919" s="47"/>
      <c r="F919" s="36"/>
      <c r="G919" s="36"/>
    </row>
    <row r="920" spans="3:7" ht="12.5">
      <c r="C920" s="47"/>
      <c r="D920" s="47"/>
      <c r="F920" s="36"/>
      <c r="G920" s="36"/>
    </row>
    <row r="921" spans="3:7" ht="12.5">
      <c r="C921" s="47"/>
      <c r="D921" s="47"/>
      <c r="F921" s="36"/>
      <c r="G921" s="36"/>
    </row>
    <row r="922" spans="3:7" ht="12.5">
      <c r="C922" s="47"/>
      <c r="D922" s="47"/>
      <c r="F922" s="36"/>
      <c r="G922" s="36"/>
    </row>
    <row r="923" spans="3:7" ht="12.5">
      <c r="C923" s="47"/>
      <c r="D923" s="47"/>
      <c r="F923" s="36"/>
      <c r="G923" s="36"/>
    </row>
    <row r="924" spans="3:7" ht="12.5">
      <c r="C924" s="47"/>
      <c r="D924" s="47"/>
      <c r="F924" s="36"/>
      <c r="G924" s="36"/>
    </row>
    <row r="925" spans="3:7" ht="12.5">
      <c r="C925" s="47"/>
      <c r="D925" s="47"/>
      <c r="F925" s="36"/>
      <c r="G925" s="36"/>
    </row>
    <row r="926" spans="3:7" ht="12.5">
      <c r="C926" s="47"/>
      <c r="D926" s="47"/>
      <c r="F926" s="36"/>
      <c r="G926" s="36"/>
    </row>
    <row r="927" spans="3:7" ht="12.5">
      <c r="C927" s="47"/>
      <c r="D927" s="47"/>
      <c r="F927" s="36"/>
      <c r="G927" s="36"/>
    </row>
    <row r="928" spans="3:7" ht="12.5">
      <c r="C928" s="47"/>
      <c r="D928" s="47"/>
      <c r="F928" s="36"/>
      <c r="G928" s="36"/>
    </row>
    <row r="929" spans="3:7" ht="12.5">
      <c r="C929" s="47"/>
      <c r="D929" s="47"/>
      <c r="F929" s="36"/>
      <c r="G929" s="36"/>
    </row>
    <row r="930" spans="3:7" ht="12.5">
      <c r="C930" s="47"/>
      <c r="D930" s="47"/>
      <c r="F930" s="36"/>
      <c r="G930" s="36"/>
    </row>
    <row r="931" spans="3:7" ht="12.5">
      <c r="C931" s="47"/>
      <c r="D931" s="47"/>
      <c r="F931" s="36"/>
      <c r="G931" s="36"/>
    </row>
    <row r="932" spans="3:7" ht="12.5">
      <c r="C932" s="47"/>
      <c r="D932" s="47"/>
      <c r="F932" s="36"/>
      <c r="G932" s="36"/>
    </row>
    <row r="933" spans="3:7" ht="12.5">
      <c r="C933" s="47"/>
      <c r="D933" s="47"/>
      <c r="F933" s="36"/>
      <c r="G933" s="36"/>
    </row>
    <row r="934" spans="3:7" ht="12.5">
      <c r="C934" s="47"/>
      <c r="D934" s="47"/>
      <c r="F934" s="36"/>
      <c r="G934" s="36"/>
    </row>
    <row r="935" spans="3:7" ht="12.5">
      <c r="C935" s="47"/>
      <c r="D935" s="47"/>
      <c r="F935" s="36"/>
      <c r="G935" s="36"/>
    </row>
    <row r="936" spans="3:7" ht="12.5">
      <c r="C936" s="47"/>
      <c r="D936" s="47"/>
      <c r="F936" s="36"/>
      <c r="G936" s="36"/>
    </row>
    <row r="937" spans="3:7" ht="12.5">
      <c r="C937" s="47"/>
      <c r="D937" s="47"/>
      <c r="F937" s="36"/>
      <c r="G937" s="36"/>
    </row>
    <row r="938" spans="3:7" ht="12.5">
      <c r="C938" s="47"/>
      <c r="D938" s="47"/>
      <c r="F938" s="36"/>
      <c r="G938" s="36"/>
    </row>
    <row r="939" spans="3:7" ht="12.5">
      <c r="C939" s="47"/>
      <c r="D939" s="47"/>
      <c r="F939" s="36"/>
      <c r="G939" s="36"/>
    </row>
    <row r="940" spans="3:7" ht="12.5">
      <c r="C940" s="47"/>
      <c r="D940" s="47"/>
      <c r="F940" s="36"/>
      <c r="G940" s="36"/>
    </row>
    <row r="941" spans="3:7" ht="12.5">
      <c r="C941" s="47"/>
      <c r="D941" s="47"/>
      <c r="F941" s="36"/>
      <c r="G941" s="36"/>
    </row>
    <row r="942" spans="3:7" ht="12.5">
      <c r="C942" s="47"/>
      <c r="D942" s="47"/>
      <c r="F942" s="36"/>
      <c r="G942" s="36"/>
    </row>
    <row r="943" spans="3:7" ht="12.5">
      <c r="C943" s="47"/>
      <c r="D943" s="47"/>
      <c r="F943" s="36"/>
      <c r="G943" s="36"/>
    </row>
    <row r="944" spans="3:7" ht="12.5">
      <c r="C944" s="47"/>
      <c r="D944" s="47"/>
      <c r="F944" s="36"/>
      <c r="G944" s="36"/>
    </row>
    <row r="945" spans="3:7" ht="12.5">
      <c r="C945" s="47"/>
      <c r="D945" s="47"/>
      <c r="F945" s="36"/>
      <c r="G945" s="36"/>
    </row>
    <row r="946" spans="3:7" ht="12.5">
      <c r="C946" s="47"/>
      <c r="D946" s="47"/>
      <c r="F946" s="36"/>
      <c r="G946" s="36"/>
    </row>
    <row r="947" spans="3:7" ht="12.5">
      <c r="C947" s="47"/>
      <c r="D947" s="47"/>
      <c r="F947" s="36"/>
      <c r="G947" s="36"/>
    </row>
    <row r="948" spans="3:7" ht="12.5">
      <c r="C948" s="47"/>
      <c r="D948" s="47"/>
      <c r="F948" s="36"/>
      <c r="G948" s="36"/>
    </row>
    <row r="949" spans="3:7" ht="12.5">
      <c r="C949" s="47"/>
      <c r="D949" s="47"/>
      <c r="F949" s="36"/>
      <c r="G949" s="36"/>
    </row>
    <row r="950" spans="3:7" ht="12.5">
      <c r="C950" s="47"/>
      <c r="D950" s="47"/>
      <c r="F950" s="36"/>
      <c r="G950" s="36"/>
    </row>
    <row r="951" spans="3:7" ht="12.5">
      <c r="C951" s="47"/>
      <c r="D951" s="47"/>
      <c r="F951" s="36"/>
      <c r="G951" s="36"/>
    </row>
    <row r="952" spans="3:7" ht="12.5">
      <c r="C952" s="47"/>
      <c r="D952" s="47"/>
      <c r="F952" s="36"/>
      <c r="G952" s="36"/>
    </row>
    <row r="953" spans="3:7" ht="12.5">
      <c r="C953" s="47"/>
      <c r="D953" s="47"/>
      <c r="F953" s="36"/>
      <c r="G953" s="36"/>
    </row>
    <row r="954" spans="3:7" ht="12.5">
      <c r="C954" s="47"/>
      <c r="D954" s="47"/>
      <c r="F954" s="36"/>
      <c r="G954" s="36"/>
    </row>
    <row r="955" spans="3:7" ht="12.5">
      <c r="C955" s="47"/>
      <c r="D955" s="47"/>
      <c r="F955" s="36"/>
      <c r="G955" s="36"/>
    </row>
    <row r="956" spans="3:7" ht="12.5">
      <c r="C956" s="47"/>
      <c r="D956" s="47"/>
      <c r="F956" s="36"/>
      <c r="G956" s="36"/>
    </row>
    <row r="957" spans="3:7" ht="12.5">
      <c r="C957" s="47"/>
      <c r="D957" s="47"/>
      <c r="F957" s="36"/>
      <c r="G957" s="36"/>
    </row>
    <row r="958" spans="3:7" ht="12.5">
      <c r="C958" s="47"/>
      <c r="D958" s="47"/>
      <c r="F958" s="36"/>
      <c r="G958" s="36"/>
    </row>
    <row r="959" spans="3:7" ht="12.5">
      <c r="C959" s="47"/>
      <c r="D959" s="47"/>
      <c r="F959" s="36"/>
      <c r="G959" s="36"/>
    </row>
    <row r="960" spans="3:7" ht="12.5">
      <c r="C960" s="47"/>
      <c r="D960" s="47"/>
      <c r="F960" s="36"/>
      <c r="G960" s="36"/>
    </row>
    <row r="961" spans="3:7" ht="12.5">
      <c r="C961" s="47"/>
      <c r="D961" s="47"/>
      <c r="F961" s="36"/>
      <c r="G961" s="36"/>
    </row>
    <row r="962" spans="3:7" ht="12.5">
      <c r="C962" s="47"/>
      <c r="D962" s="47"/>
      <c r="F962" s="36"/>
      <c r="G962" s="36"/>
    </row>
    <row r="963" spans="3:7" ht="12.5">
      <c r="C963" s="47"/>
      <c r="D963" s="47"/>
      <c r="F963" s="36"/>
      <c r="G963" s="36"/>
    </row>
    <row r="964" spans="3:7" ht="12.5">
      <c r="C964" s="47"/>
      <c r="D964" s="47"/>
      <c r="F964" s="36"/>
      <c r="G964" s="36"/>
    </row>
    <row r="965" spans="3:7" ht="12.5">
      <c r="C965" s="47"/>
      <c r="D965" s="47"/>
      <c r="F965" s="36"/>
      <c r="G965" s="36"/>
    </row>
    <row r="966" spans="3:7" ht="12.5">
      <c r="C966" s="47"/>
      <c r="D966" s="47"/>
      <c r="F966" s="36"/>
      <c r="G966" s="36"/>
    </row>
    <row r="967" spans="3:7" ht="12.5">
      <c r="C967" s="47"/>
      <c r="D967" s="47"/>
      <c r="F967" s="36"/>
      <c r="G967" s="36"/>
    </row>
    <row r="968" spans="3:7" ht="12.5">
      <c r="C968" s="47"/>
      <c r="D968" s="47"/>
      <c r="F968" s="36"/>
      <c r="G968" s="36"/>
    </row>
    <row r="969" spans="3:7" ht="12.5">
      <c r="C969" s="47"/>
      <c r="D969" s="47"/>
      <c r="F969" s="36"/>
      <c r="G969" s="36"/>
    </row>
    <row r="970" spans="3:7" ht="12.5">
      <c r="C970" s="47"/>
      <c r="D970" s="47"/>
      <c r="F970" s="36"/>
      <c r="G970" s="36"/>
    </row>
    <row r="971" spans="3:7" ht="12.5">
      <c r="C971" s="47"/>
      <c r="D971" s="47"/>
      <c r="F971" s="36"/>
      <c r="G971" s="36"/>
    </row>
    <row r="972" spans="3:7" ht="12.5">
      <c r="C972" s="47"/>
      <c r="D972" s="47"/>
      <c r="F972" s="36"/>
      <c r="G972" s="36"/>
    </row>
    <row r="973" spans="3:7" ht="12.5">
      <c r="C973" s="47"/>
      <c r="D973" s="47"/>
      <c r="F973" s="36"/>
      <c r="G973" s="36"/>
    </row>
    <row r="974" spans="3:7" ht="12.5">
      <c r="C974" s="47"/>
      <c r="D974" s="47"/>
      <c r="F974" s="36"/>
      <c r="G974" s="36"/>
    </row>
    <row r="975" spans="3:7" ht="12.5">
      <c r="C975" s="47"/>
      <c r="D975" s="47"/>
      <c r="F975" s="36"/>
      <c r="G975" s="36"/>
    </row>
    <row r="976" spans="3:7" ht="12.5">
      <c r="C976" s="47"/>
      <c r="D976" s="47"/>
      <c r="F976" s="36"/>
      <c r="G976" s="36"/>
    </row>
    <row r="977" spans="3:7" ht="12.5">
      <c r="C977" s="47"/>
      <c r="D977" s="47"/>
      <c r="F977" s="36"/>
      <c r="G977" s="36"/>
    </row>
    <row r="978" spans="3:7" ht="12.5">
      <c r="C978" s="47"/>
      <c r="D978" s="47"/>
      <c r="F978" s="36"/>
      <c r="G978" s="36"/>
    </row>
    <row r="979" spans="3:7" ht="12.5">
      <c r="C979" s="47"/>
      <c r="D979" s="47"/>
      <c r="F979" s="36"/>
      <c r="G979" s="36"/>
    </row>
    <row r="980" spans="3:7" ht="12.5">
      <c r="C980" s="47"/>
      <c r="D980" s="47"/>
      <c r="F980" s="36"/>
      <c r="G980" s="36"/>
    </row>
    <row r="981" spans="3:7" ht="12.5">
      <c r="C981" s="47"/>
      <c r="D981" s="47"/>
      <c r="F981" s="36"/>
      <c r="G981" s="36"/>
    </row>
    <row r="982" spans="3:7" ht="12.5">
      <c r="C982" s="47"/>
      <c r="D982" s="47"/>
      <c r="F982" s="36"/>
      <c r="G982" s="36"/>
    </row>
    <row r="983" spans="3:7" ht="12.5">
      <c r="C983" s="47"/>
      <c r="D983" s="47"/>
      <c r="F983" s="36"/>
      <c r="G983" s="36"/>
    </row>
    <row r="984" spans="3:7" ht="12.5">
      <c r="C984" s="47"/>
      <c r="D984" s="47"/>
      <c r="F984" s="36"/>
      <c r="G984" s="36"/>
    </row>
    <row r="985" spans="3:7" ht="12.5">
      <c r="C985" s="47"/>
      <c r="D985" s="47"/>
      <c r="F985" s="36"/>
      <c r="G985" s="36"/>
    </row>
    <row r="986" spans="3:7" ht="12.5">
      <c r="C986" s="47"/>
      <c r="D986" s="47"/>
      <c r="F986" s="36"/>
      <c r="G986" s="36"/>
    </row>
    <row r="987" spans="3:7" ht="12.5">
      <c r="C987" s="47"/>
      <c r="D987" s="47"/>
      <c r="F987" s="36"/>
      <c r="G987" s="36"/>
    </row>
    <row r="988" spans="3:7" ht="12.5">
      <c r="C988" s="47"/>
      <c r="D988" s="47"/>
      <c r="F988" s="36"/>
      <c r="G988" s="36"/>
    </row>
    <row r="989" spans="3:7" ht="12.5">
      <c r="C989" s="47"/>
      <c r="D989" s="47"/>
      <c r="F989" s="36"/>
      <c r="G989" s="36"/>
    </row>
    <row r="990" spans="3:7" ht="12.5">
      <c r="C990" s="47"/>
      <c r="D990" s="47"/>
      <c r="F990" s="36"/>
      <c r="G990" s="36"/>
    </row>
    <row r="991" spans="3:7" ht="12.5">
      <c r="C991" s="47"/>
      <c r="D991" s="47"/>
      <c r="F991" s="36"/>
      <c r="G991" s="36"/>
    </row>
    <row r="992" spans="3:7" ht="12.5">
      <c r="C992" s="47"/>
      <c r="D992" s="47"/>
      <c r="F992" s="36"/>
      <c r="G992" s="36"/>
    </row>
    <row r="993" spans="3:7" ht="12.5">
      <c r="C993" s="47"/>
      <c r="D993" s="47"/>
      <c r="F993" s="36"/>
      <c r="G993" s="36"/>
    </row>
    <row r="994" spans="3:7" ht="12.5">
      <c r="C994" s="47"/>
      <c r="D994" s="47"/>
      <c r="F994" s="36"/>
      <c r="G994" s="36"/>
    </row>
    <row r="995" spans="3:7" ht="12.5">
      <c r="C995" s="47"/>
      <c r="D995" s="47"/>
      <c r="F995" s="36"/>
      <c r="G995" s="36"/>
    </row>
    <row r="996" spans="3:7" ht="12.5">
      <c r="C996" s="47"/>
      <c r="D996" s="47"/>
      <c r="F996" s="36"/>
      <c r="G996" s="36"/>
    </row>
    <row r="997" spans="3:7" ht="12.5">
      <c r="C997" s="47"/>
      <c r="D997" s="47"/>
      <c r="F997" s="36"/>
      <c r="G997" s="36"/>
    </row>
    <row r="998" spans="3:7" ht="12.5">
      <c r="C998" s="47"/>
      <c r="D998" s="47"/>
      <c r="F998" s="36"/>
      <c r="G998" s="36"/>
    </row>
    <row r="999" spans="3:7" ht="12.5">
      <c r="C999" s="47"/>
      <c r="D999" s="47"/>
      <c r="F999" s="36"/>
      <c r="G999" s="36"/>
    </row>
    <row r="1000" spans="3:7" ht="12.5">
      <c r="C1000" s="47"/>
      <c r="D1000" s="47"/>
      <c r="F1000" s="36"/>
      <c r="G1000" s="36"/>
    </row>
    <row r="1001" spans="3:7" ht="12.5">
      <c r="C1001" s="47"/>
      <c r="D1001" s="47"/>
      <c r="F1001" s="36"/>
      <c r="G1001" s="36"/>
    </row>
    <row r="1002" spans="3:7" ht="12.5">
      <c r="C1002" s="47"/>
      <c r="D1002" s="47"/>
      <c r="F1002" s="36"/>
      <c r="G1002" s="36"/>
    </row>
    <row r="1003" spans="3:7" ht="12.5">
      <c r="C1003" s="47"/>
      <c r="D1003" s="47"/>
      <c r="F1003" s="36"/>
      <c r="G1003" s="36"/>
    </row>
    <row r="1004" spans="3:7" ht="12.5">
      <c r="C1004" s="47"/>
      <c r="D1004" s="47"/>
      <c r="F1004" s="36"/>
      <c r="G1004" s="36"/>
    </row>
    <row r="1005" spans="3:7" ht="12.5">
      <c r="C1005" s="47"/>
      <c r="D1005" s="47"/>
      <c r="F1005" s="36"/>
      <c r="G1005" s="36"/>
    </row>
    <row r="1006" spans="3:7" ht="12.5">
      <c r="C1006" s="47"/>
      <c r="D1006" s="47"/>
      <c r="F1006" s="36"/>
      <c r="G1006" s="36"/>
    </row>
    <row r="1007" spans="3:7" ht="12.5">
      <c r="C1007" s="47"/>
      <c r="D1007" s="47"/>
      <c r="F1007" s="36"/>
      <c r="G1007" s="36"/>
    </row>
    <row r="1008" spans="3:7" ht="12.5">
      <c r="C1008" s="47"/>
      <c r="D1008" s="47"/>
      <c r="F1008" s="36"/>
      <c r="G1008" s="36"/>
    </row>
    <row r="1009" spans="3:7" ht="12.5">
      <c r="C1009" s="47"/>
      <c r="D1009" s="47"/>
      <c r="F1009" s="36"/>
      <c r="G1009" s="36"/>
    </row>
    <row r="1010" spans="3:7" ht="12.5">
      <c r="C1010" s="47"/>
      <c r="D1010" s="47"/>
      <c r="F1010" s="36"/>
      <c r="G1010" s="36"/>
    </row>
    <row r="1011" spans="3:7" ht="12.5">
      <c r="C1011" s="47"/>
      <c r="D1011" s="47"/>
      <c r="F1011" s="36"/>
      <c r="G1011" s="36"/>
    </row>
    <row r="1012" spans="3:7" ht="12.5">
      <c r="C1012" s="47"/>
      <c r="D1012" s="47"/>
      <c r="F1012" s="36"/>
      <c r="G1012" s="36"/>
    </row>
    <row r="1013" spans="3:7" ht="12.5">
      <c r="C1013" s="47"/>
      <c r="D1013" s="47"/>
      <c r="F1013" s="36"/>
      <c r="G1013" s="36"/>
    </row>
    <row r="1014" spans="3:7" ht="12.5">
      <c r="C1014" s="47"/>
      <c r="D1014" s="47"/>
      <c r="F1014" s="36"/>
      <c r="G1014" s="36"/>
    </row>
    <row r="1015" spans="3:7" ht="12.5">
      <c r="C1015" s="47"/>
      <c r="D1015" s="47"/>
      <c r="F1015" s="36"/>
      <c r="G1015" s="36"/>
    </row>
    <row r="1016" spans="3:7" ht="12.5">
      <c r="C1016" s="47"/>
      <c r="D1016" s="47"/>
      <c r="F1016" s="36"/>
      <c r="G1016" s="36"/>
    </row>
    <row r="1017" spans="3:7" ht="12.5">
      <c r="C1017" s="47"/>
      <c r="D1017" s="47"/>
      <c r="F1017" s="36"/>
      <c r="G1017" s="36"/>
    </row>
    <row r="1018" spans="3:7" ht="12.5">
      <c r="C1018" s="47"/>
      <c r="D1018" s="47"/>
      <c r="F1018" s="36"/>
      <c r="G1018" s="36"/>
    </row>
    <row r="1019" spans="3:7" ht="12.5">
      <c r="C1019" s="47"/>
      <c r="D1019" s="47"/>
      <c r="F1019" s="36"/>
      <c r="G1019" s="36"/>
    </row>
    <row r="1020" spans="3:7" ht="12.5">
      <c r="C1020" s="47"/>
      <c r="D1020" s="47"/>
      <c r="F1020" s="36"/>
      <c r="G1020" s="36"/>
    </row>
    <row r="1021" spans="3:7" ht="12.5">
      <c r="C1021" s="47"/>
      <c r="D1021" s="47"/>
      <c r="F1021" s="36"/>
      <c r="G1021" s="36"/>
    </row>
    <row r="1022" spans="3:7" ht="12.5">
      <c r="C1022" s="47"/>
      <c r="D1022" s="47"/>
      <c r="F1022" s="36"/>
      <c r="G1022" s="36"/>
    </row>
    <row r="1023" spans="3:7" ht="12.5">
      <c r="C1023" s="47"/>
      <c r="D1023" s="47"/>
      <c r="F1023" s="36"/>
      <c r="G1023" s="36"/>
    </row>
    <row r="1024" spans="3:7" ht="12.5">
      <c r="C1024" s="47"/>
      <c r="D1024" s="47"/>
      <c r="F1024" s="36"/>
      <c r="G1024" s="36"/>
    </row>
    <row r="1025" spans="3:7" ht="12.5">
      <c r="C1025" s="47"/>
      <c r="D1025" s="47"/>
      <c r="F1025" s="36"/>
      <c r="G1025" s="36"/>
    </row>
    <row r="1026" spans="3:7" ht="12.5">
      <c r="C1026" s="47"/>
      <c r="D1026" s="47"/>
      <c r="F1026" s="36"/>
      <c r="G1026" s="36"/>
    </row>
    <row r="1027" spans="3:7" ht="12.5">
      <c r="C1027" s="47"/>
      <c r="D1027" s="47"/>
      <c r="F1027" s="36"/>
      <c r="G1027" s="36"/>
    </row>
    <row r="1028" spans="3:7" ht="12.5">
      <c r="C1028" s="47"/>
      <c r="D1028" s="47"/>
      <c r="F1028" s="36"/>
      <c r="G1028" s="36"/>
    </row>
    <row r="1029" spans="3:7" ht="12.5">
      <c r="C1029" s="47"/>
      <c r="D1029" s="47"/>
      <c r="F1029" s="36"/>
      <c r="G1029" s="36"/>
    </row>
    <row r="1030" spans="3:7" ht="12.5">
      <c r="C1030" s="47"/>
      <c r="D1030" s="47"/>
      <c r="F1030" s="36"/>
      <c r="G1030" s="36"/>
    </row>
    <row r="1031" spans="3:7" ht="12.5">
      <c r="C1031" s="47"/>
      <c r="D1031" s="47"/>
      <c r="F1031" s="36"/>
      <c r="G1031" s="36"/>
    </row>
    <row r="1032" spans="3:7" ht="12.5">
      <c r="C1032" s="47"/>
      <c r="D1032" s="47"/>
      <c r="F1032" s="36"/>
      <c r="G1032" s="36"/>
    </row>
    <row r="1033" spans="3:7" ht="12.5">
      <c r="C1033" s="47"/>
      <c r="D1033" s="47"/>
      <c r="F1033" s="36"/>
      <c r="G1033" s="36"/>
    </row>
    <row r="1034" spans="3:7" ht="12.5">
      <c r="C1034" s="47"/>
      <c r="D1034" s="47"/>
      <c r="F1034" s="36"/>
      <c r="G1034" s="36"/>
    </row>
    <row r="1035" spans="3:7" ht="12.5">
      <c r="C1035" s="47"/>
      <c r="D1035" s="47"/>
      <c r="F1035" s="36"/>
      <c r="G1035" s="36"/>
    </row>
    <row r="1036" spans="3:7" ht="12.5">
      <c r="C1036" s="47"/>
      <c r="D1036" s="47"/>
      <c r="F1036" s="36"/>
      <c r="G1036" s="36"/>
    </row>
    <row r="1037" spans="3:7" ht="12.5">
      <c r="C1037" s="47"/>
      <c r="D1037" s="47"/>
      <c r="F1037" s="36"/>
      <c r="G1037" s="36"/>
    </row>
    <row r="1038" spans="3:7" ht="12.5">
      <c r="C1038" s="47"/>
      <c r="D1038" s="47"/>
      <c r="F1038" s="36"/>
      <c r="G1038" s="36"/>
    </row>
    <row r="1039" spans="3:7" ht="12.5">
      <c r="C1039" s="47"/>
      <c r="D1039" s="47"/>
      <c r="F1039" s="36"/>
      <c r="G1039" s="36"/>
    </row>
    <row r="1040" spans="3:7" ht="12.5">
      <c r="C1040" s="47"/>
      <c r="D1040" s="47"/>
      <c r="F1040" s="36"/>
      <c r="G1040" s="36"/>
    </row>
    <row r="1041" spans="3:7" ht="12.5">
      <c r="C1041" s="47"/>
      <c r="D1041" s="47"/>
      <c r="F1041" s="36"/>
      <c r="G1041" s="36"/>
    </row>
    <row r="1042" spans="3:7" ht="12.5">
      <c r="C1042" s="47"/>
      <c r="D1042" s="47"/>
      <c r="F1042" s="36"/>
      <c r="G1042" s="36"/>
    </row>
    <row r="1043" spans="3:7" ht="12.5">
      <c r="C1043" s="47"/>
      <c r="D1043" s="47"/>
      <c r="F1043" s="36"/>
      <c r="G1043" s="36"/>
    </row>
    <row r="1044" spans="3:7" ht="12.5">
      <c r="C1044" s="47"/>
      <c r="D1044" s="47"/>
      <c r="F1044" s="36"/>
      <c r="G1044" s="36"/>
    </row>
    <row r="1045" spans="3:7" ht="12.5">
      <c r="C1045" s="47"/>
      <c r="D1045" s="47"/>
      <c r="F1045" s="36"/>
      <c r="G1045" s="36"/>
    </row>
    <row r="1046" spans="3:7" ht="12.5">
      <c r="C1046" s="47"/>
      <c r="D1046" s="47"/>
      <c r="F1046" s="36"/>
      <c r="G1046" s="36"/>
    </row>
    <row r="1047" spans="3:7" ht="12.5">
      <c r="C1047" s="47"/>
      <c r="D1047" s="47"/>
      <c r="F1047" s="36"/>
      <c r="G1047" s="36"/>
    </row>
    <row r="1048" spans="3:7" ht="12.5">
      <c r="C1048" s="47"/>
      <c r="D1048" s="47"/>
      <c r="F1048" s="36"/>
      <c r="G1048" s="36"/>
    </row>
    <row r="1049" spans="3:7" ht="12.5">
      <c r="C1049" s="47"/>
      <c r="D1049" s="47"/>
      <c r="F1049" s="36"/>
      <c r="G1049" s="36"/>
    </row>
    <row r="1050" spans="3:7" ht="12.5">
      <c r="C1050" s="47"/>
      <c r="D1050" s="47"/>
      <c r="F1050" s="36"/>
      <c r="G1050" s="36"/>
    </row>
    <row r="1051" spans="3:7" ht="12.5">
      <c r="C1051" s="47"/>
      <c r="D1051" s="47"/>
      <c r="F1051" s="36"/>
      <c r="G1051" s="36"/>
    </row>
    <row r="1052" spans="3:7" ht="12.5">
      <c r="C1052" s="47"/>
      <c r="D1052" s="47"/>
      <c r="F1052" s="36"/>
      <c r="G1052" s="36"/>
    </row>
    <row r="1053" spans="3:7" ht="12.5">
      <c r="C1053" s="47"/>
      <c r="D1053" s="47"/>
      <c r="F1053" s="36"/>
      <c r="G1053" s="36"/>
    </row>
    <row r="1054" spans="3:7" ht="12.5">
      <c r="C1054" s="47"/>
      <c r="D1054" s="47"/>
      <c r="F1054" s="36"/>
      <c r="G1054" s="36"/>
    </row>
    <row r="1055" spans="3:7" ht="12.5">
      <c r="C1055" s="47"/>
      <c r="D1055" s="47"/>
      <c r="F1055" s="36"/>
      <c r="G1055" s="36"/>
    </row>
    <row r="1056" spans="3:7" ht="12.5">
      <c r="C1056" s="47"/>
      <c r="D1056" s="47"/>
      <c r="F1056" s="36"/>
      <c r="G1056" s="36"/>
    </row>
    <row r="1057" spans="3:7" ht="12.5">
      <c r="C1057" s="47"/>
      <c r="D1057" s="47"/>
      <c r="F1057" s="36"/>
      <c r="G1057" s="36"/>
    </row>
    <row r="1058" spans="3:7" ht="12.5">
      <c r="C1058" s="47"/>
      <c r="D1058" s="47"/>
      <c r="F1058" s="36"/>
      <c r="G1058" s="36"/>
    </row>
    <row r="1059" spans="3:7" ht="12.5">
      <c r="C1059" s="47"/>
      <c r="D1059" s="47"/>
      <c r="F1059" s="36"/>
      <c r="G1059" s="36"/>
    </row>
    <row r="1060" spans="3:7" ht="12.5">
      <c r="C1060" s="47"/>
      <c r="D1060" s="47"/>
      <c r="F1060" s="36"/>
      <c r="G1060" s="36"/>
    </row>
    <row r="1061" spans="3:7" ht="12.5">
      <c r="C1061" s="47"/>
      <c r="D1061" s="47"/>
      <c r="F1061" s="36"/>
      <c r="G1061" s="36"/>
    </row>
    <row r="1062" spans="3:7" ht="12.5">
      <c r="C1062" s="47"/>
      <c r="D1062" s="47"/>
      <c r="F1062" s="36"/>
      <c r="G1062" s="36"/>
    </row>
    <row r="1063" spans="3:7" ht="12.5">
      <c r="C1063" s="47"/>
      <c r="D1063" s="47"/>
      <c r="F1063" s="36"/>
      <c r="G1063" s="36"/>
    </row>
    <row r="1064" spans="3:7" ht="12.5">
      <c r="C1064" s="47"/>
      <c r="D1064" s="47"/>
      <c r="F1064" s="36"/>
      <c r="G1064" s="36"/>
    </row>
    <row r="1065" spans="3:7" ht="12.5">
      <c r="C1065" s="47"/>
      <c r="D1065" s="47"/>
      <c r="F1065" s="36"/>
      <c r="G1065" s="36"/>
    </row>
    <row r="1066" spans="3:7" ht="12.5">
      <c r="C1066" s="47"/>
      <c r="D1066" s="47"/>
      <c r="F1066" s="36"/>
      <c r="G1066" s="36"/>
    </row>
    <row r="1067" spans="3:7" ht="12.5">
      <c r="C1067" s="47"/>
      <c r="D1067" s="47"/>
      <c r="F1067" s="36"/>
      <c r="G1067" s="36"/>
    </row>
    <row r="1068" spans="3:7" ht="12.5">
      <c r="C1068" s="47"/>
      <c r="D1068" s="47"/>
      <c r="F1068" s="36"/>
      <c r="G1068" s="36"/>
    </row>
    <row r="1069" spans="3:7" ht="12.5">
      <c r="C1069" s="47"/>
      <c r="D1069" s="47"/>
      <c r="F1069" s="36"/>
      <c r="G1069" s="36"/>
    </row>
    <row r="1070" spans="3:7" ht="12.5">
      <c r="C1070" s="47"/>
      <c r="D1070" s="47"/>
      <c r="F1070" s="36"/>
      <c r="G1070" s="36"/>
    </row>
    <row r="1071" spans="3:7" ht="12.5">
      <c r="C1071" s="47"/>
      <c r="D1071" s="47"/>
      <c r="F1071" s="36"/>
      <c r="G1071" s="36"/>
    </row>
    <row r="1072" spans="3:7" ht="12.5">
      <c r="C1072" s="47"/>
      <c r="D1072" s="47"/>
      <c r="F1072" s="36"/>
      <c r="G1072" s="36"/>
    </row>
    <row r="1073" spans="3:7" ht="12.5">
      <c r="C1073" s="47"/>
      <c r="D1073" s="47"/>
      <c r="F1073" s="36"/>
      <c r="G1073" s="36"/>
    </row>
    <row r="1074" spans="3:7" ht="12.5">
      <c r="C1074" s="47"/>
      <c r="D1074" s="47"/>
      <c r="F1074" s="36"/>
      <c r="G1074" s="36"/>
    </row>
    <row r="1075" spans="3:7" ht="12.5">
      <c r="C1075" s="47"/>
      <c r="D1075" s="47"/>
      <c r="F1075" s="36"/>
      <c r="G1075" s="36"/>
    </row>
    <row r="1076" spans="3:7" ht="12.5">
      <c r="C1076" s="47"/>
      <c r="D1076" s="47"/>
      <c r="F1076" s="36"/>
      <c r="G1076" s="36"/>
    </row>
    <row r="1077" spans="3:7" ht="12.5">
      <c r="C1077" s="47"/>
      <c r="D1077" s="47"/>
      <c r="F1077" s="36"/>
      <c r="G1077" s="36"/>
    </row>
    <row r="1078" spans="3:7" ht="12.5">
      <c r="C1078" s="47"/>
      <c r="D1078" s="47"/>
      <c r="F1078" s="36"/>
      <c r="G1078" s="36"/>
    </row>
  </sheetData>
  <mergeCells count="65">
    <mergeCell ref="C144:C145"/>
    <mergeCell ref="C142:C143"/>
    <mergeCell ref="C86:C87"/>
    <mergeCell ref="C90:C101"/>
    <mergeCell ref="C88:C89"/>
    <mergeCell ref="C103:C118"/>
    <mergeCell ref="C121:C124"/>
    <mergeCell ref="C65:C76"/>
    <mergeCell ref="C14:C17"/>
    <mergeCell ref="D16:D17"/>
    <mergeCell ref="D14:D15"/>
    <mergeCell ref="D107:D112"/>
    <mergeCell ref="D96:D101"/>
    <mergeCell ref="D90:D95"/>
    <mergeCell ref="D103:D104"/>
    <mergeCell ref="D105:D106"/>
    <mergeCell ref="C60:C63"/>
    <mergeCell ref="C77:C80"/>
    <mergeCell ref="C44:C59"/>
    <mergeCell ref="D88:D89"/>
    <mergeCell ref="D84:D85"/>
    <mergeCell ref="D86:D87"/>
    <mergeCell ref="C82:C85"/>
    <mergeCell ref="C33:C38"/>
    <mergeCell ref="D20:D21"/>
    <mergeCell ref="D22:D25"/>
    <mergeCell ref="D18:D19"/>
    <mergeCell ref="D33:D38"/>
    <mergeCell ref="C27:C32"/>
    <mergeCell ref="D27:D32"/>
    <mergeCell ref="C20:C21"/>
    <mergeCell ref="C18:C19"/>
    <mergeCell ref="D82:D83"/>
    <mergeCell ref="D65:D67"/>
    <mergeCell ref="D68:D70"/>
    <mergeCell ref="D44:D49"/>
    <mergeCell ref="D50:D51"/>
    <mergeCell ref="D52:D57"/>
    <mergeCell ref="D113:D118"/>
    <mergeCell ref="D121:D122"/>
    <mergeCell ref="D123:D124"/>
    <mergeCell ref="D133:D134"/>
    <mergeCell ref="C136:C138"/>
    <mergeCell ref="C133:C135"/>
    <mergeCell ref="D127:D128"/>
    <mergeCell ref="D130:D131"/>
    <mergeCell ref="C127:C132"/>
    <mergeCell ref="D136:D137"/>
    <mergeCell ref="C147:C148"/>
    <mergeCell ref="C151:C158"/>
    <mergeCell ref="C162:C165"/>
    <mergeCell ref="C168:C169"/>
    <mergeCell ref="D164:D165"/>
    <mergeCell ref="D162:D163"/>
    <mergeCell ref="D151:D152"/>
    <mergeCell ref="D155:D156"/>
    <mergeCell ref="D2:D12"/>
    <mergeCell ref="D71:D73"/>
    <mergeCell ref="D74:D76"/>
    <mergeCell ref="D79:D80"/>
    <mergeCell ref="D77:D78"/>
    <mergeCell ref="D39:D42"/>
    <mergeCell ref="D58:D59"/>
    <mergeCell ref="D62:D63"/>
    <mergeCell ref="D60:D6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Config!$A$2:$A$5</xm:f>
          </x14:formula1>
          <xm:sqref>I2:I392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76"/>
  <sheetViews>
    <sheetView topLeftCell="A16" workbookViewId="0">
      <selection activeCell="B37" sqref="B37"/>
    </sheetView>
  </sheetViews>
  <sheetFormatPr defaultColWidth="14.453125" defaultRowHeight="15.75" customHeight="1"/>
  <cols>
    <col min="2" max="2" width="23.26953125" customWidth="1"/>
    <col min="3" max="3" width="20.7265625" customWidth="1"/>
    <col min="4" max="4" width="24.54296875" customWidth="1"/>
    <col min="6" max="6" width="27.81640625" customWidth="1"/>
    <col min="12" max="12" width="23.7265625" customWidth="1"/>
    <col min="13" max="13" width="26.26953125" customWidth="1"/>
    <col min="14" max="14" width="20.7265625" customWidth="1"/>
  </cols>
  <sheetData>
    <row r="1" spans="1:14" ht="15.75" customHeight="1">
      <c r="A1" s="1" t="s">
        <v>156</v>
      </c>
    </row>
    <row r="3" spans="1:14" ht="15.75" customHeight="1">
      <c r="A3" s="1" t="s">
        <v>157</v>
      </c>
      <c r="B3" s="1" t="s">
        <v>158</v>
      </c>
      <c r="C3" s="1" t="s">
        <v>159</v>
      </c>
      <c r="D3" s="1" t="s">
        <v>160</v>
      </c>
      <c r="K3" s="1" t="s">
        <v>157</v>
      </c>
      <c r="L3" s="1" t="s">
        <v>158</v>
      </c>
      <c r="M3" s="1" t="s">
        <v>159</v>
      </c>
      <c r="N3" s="1" t="s">
        <v>160</v>
      </c>
    </row>
    <row r="4" spans="1:14" ht="15.75" customHeight="1">
      <c r="A4" s="1">
        <v>0</v>
      </c>
      <c r="B4" s="36">
        <f>SUM('Schedule (New)'!$F$2:$F$180)</f>
        <v>287.75</v>
      </c>
      <c r="C4" s="1">
        <v>0</v>
      </c>
      <c r="D4">
        <f>B4</f>
        <v>287.75</v>
      </c>
      <c r="K4" s="1">
        <v>0</v>
      </c>
      <c r="L4" t="e">
        <f>SUM(#REF!)</f>
        <v>#REF!</v>
      </c>
      <c r="M4" s="1">
        <v>0</v>
      </c>
      <c r="N4" t="e">
        <f>L4</f>
        <v>#REF!</v>
      </c>
    </row>
    <row r="5" spans="1:14" ht="15.75" customHeight="1">
      <c r="A5" s="1">
        <v>1</v>
      </c>
      <c r="B5" s="36">
        <f>SUM(B4-SUMIF('Schedule (New)'!A:A,A5,'Schedule (New)'!H:H))</f>
        <v>255.75</v>
      </c>
      <c r="C5">
        <f>SUMIF('Schedule (New)'!I2:I12,"completed",'Schedule (New)'!H2:H12)</f>
        <v>32</v>
      </c>
      <c r="D5">
        <f t="shared" ref="D5:D19" si="0">D4-C5</f>
        <v>255.75</v>
      </c>
      <c r="K5" s="1">
        <v>1</v>
      </c>
      <c r="L5" t="e">
        <f>SUM(L4-SUMIF(#REF!,'Metrics(NEW)'!K5,#REF!))</f>
        <v>#REF!</v>
      </c>
      <c r="M5" t="e">
        <f>SUMIF(#REF!,"completed",#REF!)</f>
        <v>#REF!</v>
      </c>
      <c r="N5" t="e">
        <f t="shared" ref="N5:N18" si="1">N4-M5</f>
        <v>#REF!</v>
      </c>
    </row>
    <row r="6" spans="1:14" ht="15.75" customHeight="1">
      <c r="A6" s="1">
        <v>2</v>
      </c>
      <c r="B6" s="36">
        <f>SUM(B5-SUMIF('Schedule (New)'!A:A,A6,'Schedule (New)'!H:H))</f>
        <v>231.25</v>
      </c>
      <c r="C6">
        <f>SUMIF('Schedule (New)'!I14:I25,"completed",'Schedule (New)'!H14:H25)</f>
        <v>24.5</v>
      </c>
      <c r="D6">
        <f t="shared" si="0"/>
        <v>231.25</v>
      </c>
      <c r="K6" s="1">
        <v>2</v>
      </c>
      <c r="L6" t="e">
        <f>SUM(L5-SUMIF(#REF!,'Metrics(NEW)'!K6,#REF!))</f>
        <v>#REF!</v>
      </c>
      <c r="M6" t="e">
        <f>SUMIF(#REF!,"completed",#REF!)</f>
        <v>#REF!</v>
      </c>
      <c r="N6" t="e">
        <f t="shared" si="1"/>
        <v>#REF!</v>
      </c>
    </row>
    <row r="7" spans="1:14" ht="15.75" customHeight="1">
      <c r="A7" s="1">
        <v>3</v>
      </c>
      <c r="B7" s="36">
        <f>SUM(B6-SUMIF('Schedule (New)'!A:A,A7,'Schedule (New)'!H:H))</f>
        <v>200.75</v>
      </c>
      <c r="C7">
        <f>SUMIF('Schedule (New)'!I27:I42,"completed",'Schedule (New)'!H27:H42)</f>
        <v>29.5</v>
      </c>
      <c r="D7">
        <f t="shared" si="0"/>
        <v>201.75</v>
      </c>
      <c r="K7" s="1">
        <v>3</v>
      </c>
      <c r="L7" t="e">
        <f>SUM(L6-SUMIF(#REF!,'Metrics(NEW)'!K7,#REF!))</f>
        <v>#REF!</v>
      </c>
      <c r="M7" t="e">
        <f>SUMIF(#REF!,"completed",#REF!)</f>
        <v>#REF!</v>
      </c>
      <c r="N7" t="e">
        <f t="shared" si="1"/>
        <v>#REF!</v>
      </c>
    </row>
    <row r="8" spans="1:14" ht="15.75" customHeight="1">
      <c r="A8" s="1">
        <v>4</v>
      </c>
      <c r="B8" s="36">
        <f>SUM(B7-SUMIF('Schedule (New)'!A:A,A8,'Schedule (New)'!H:H))</f>
        <v>173.75</v>
      </c>
      <c r="C8">
        <f>SUMIF('Schedule (New)'!I44:I63,"completed",'Schedule (New)'!H44:H63)</f>
        <v>18.5</v>
      </c>
      <c r="D8">
        <f t="shared" si="0"/>
        <v>183.25</v>
      </c>
      <c r="K8" s="1">
        <v>4</v>
      </c>
      <c r="L8" t="e">
        <f>SUM(L7-SUMIF(#REF!,'Metrics(NEW)'!K8,#REF!))</f>
        <v>#REF!</v>
      </c>
      <c r="M8" t="e">
        <f>SUMIF(#REF!,"completed",#REF!)</f>
        <v>#REF!</v>
      </c>
      <c r="N8" t="e">
        <f t="shared" si="1"/>
        <v>#REF!</v>
      </c>
    </row>
    <row r="9" spans="1:14" ht="15.75" customHeight="1">
      <c r="A9" s="1">
        <v>5</v>
      </c>
      <c r="B9" s="36">
        <f>SUM(B8-SUMIF('Schedule (New)'!A:A,A9,'Schedule (New)'!H:H))</f>
        <v>146.75</v>
      </c>
      <c r="C9">
        <f>SUMIF('Schedule (New)'!I65:I80,"completed",'Schedule (New)'!H65:H80)</f>
        <v>0</v>
      </c>
      <c r="D9">
        <f t="shared" si="0"/>
        <v>183.25</v>
      </c>
      <c r="K9" s="1">
        <v>5</v>
      </c>
      <c r="L9" t="e">
        <f>SUM(L8-SUMIF(#REF!,'Metrics(NEW)'!K9,#REF!))</f>
        <v>#REF!</v>
      </c>
      <c r="M9" t="e">
        <f>SUMIF(#REF!,"completed",#REF!)</f>
        <v>#REF!</v>
      </c>
      <c r="N9" t="e">
        <f t="shared" si="1"/>
        <v>#REF!</v>
      </c>
    </row>
    <row r="10" spans="1:14" ht="15.75" customHeight="1">
      <c r="A10" s="1">
        <v>6</v>
      </c>
      <c r="B10" s="36">
        <f>SUM(B9-SUMIF('Schedule (New)'!A:A,A10,'Schedule (New)'!H:H))</f>
        <v>118</v>
      </c>
      <c r="C10">
        <f>SUMIF('Schedule (New)'!I82:I101,"completed",'Schedule (New)'!H82:H101)</f>
        <v>0</v>
      </c>
      <c r="D10">
        <f t="shared" si="0"/>
        <v>183.25</v>
      </c>
      <c r="K10" s="1">
        <v>6</v>
      </c>
      <c r="L10" t="e">
        <f>SUM(L9-SUMIF(#REF!,'Metrics(NEW)'!K10,#REF!))</f>
        <v>#REF!</v>
      </c>
      <c r="M10" t="e">
        <f>SUMIF(#REF!,"completed",#REF!)</f>
        <v>#REF!</v>
      </c>
      <c r="N10" t="e">
        <f t="shared" si="1"/>
        <v>#REF!</v>
      </c>
    </row>
    <row r="11" spans="1:14" ht="15.75" customHeight="1">
      <c r="A11" s="1">
        <v>7</v>
      </c>
      <c r="B11" s="36">
        <f>SUM(B10-SUMIF('Schedule (New)'!A:A,A11,'Schedule (New)'!H:H))</f>
        <v>101</v>
      </c>
      <c r="C11">
        <f>SUMIF('Schedule (New)'!I103:I125,"completed",'Schedule (New)'!H103:H125)</f>
        <v>0</v>
      </c>
      <c r="D11">
        <f t="shared" si="0"/>
        <v>183.25</v>
      </c>
      <c r="K11" s="1">
        <v>7</v>
      </c>
      <c r="L11" t="e">
        <f>SUM(L10-SUMIF(#REF!,'Metrics(NEW)'!K11,#REF!))</f>
        <v>#REF!</v>
      </c>
      <c r="M11" t="e">
        <f>SUMIF(#REF!,"completed",#REF!)</f>
        <v>#REF!</v>
      </c>
      <c r="N11" t="e">
        <f t="shared" si="1"/>
        <v>#REF!</v>
      </c>
    </row>
    <row r="12" spans="1:14" ht="15.75" customHeight="1">
      <c r="A12" s="1">
        <v>8</v>
      </c>
      <c r="B12" s="36">
        <f>SUM(B11-SUMIF('Schedule (New)'!A:A,A12,'Schedule (New)'!H:H))</f>
        <v>83</v>
      </c>
      <c r="C12">
        <f>SUMIF('Schedule (New)'!I127:I140,"completed",'Schedule (New)'!H127:H140)</f>
        <v>0</v>
      </c>
      <c r="D12">
        <f t="shared" si="0"/>
        <v>183.25</v>
      </c>
      <c r="K12" s="1">
        <v>8</v>
      </c>
      <c r="L12" t="e">
        <f>SUM(L11-SUMIF(#REF!,'Metrics(NEW)'!K12,#REF!))</f>
        <v>#REF!</v>
      </c>
      <c r="M12" t="e">
        <f>SUMIF(#REF!,"completed",#REF!)</f>
        <v>#REF!</v>
      </c>
      <c r="N12" t="e">
        <f t="shared" si="1"/>
        <v>#REF!</v>
      </c>
    </row>
    <row r="13" spans="1:14" ht="15.75" customHeight="1">
      <c r="A13" s="1">
        <v>9</v>
      </c>
      <c r="B13" s="36">
        <f>SUM(B12-SUMIF('Schedule (New)'!A:A,A13,'Schedule (New)'!H:H))</f>
        <v>76</v>
      </c>
      <c r="C13">
        <f>SUMIF('Schedule (New)'!I142:I145,"completed",'Schedule (New)'!H142:H145)</f>
        <v>0</v>
      </c>
      <c r="D13">
        <f t="shared" si="0"/>
        <v>183.25</v>
      </c>
      <c r="K13" s="1">
        <v>9</v>
      </c>
      <c r="L13" t="e">
        <f>SUM(L12-SUMIF(#REF!,'Metrics(NEW)'!K13,#REF!))</f>
        <v>#REF!</v>
      </c>
      <c r="M13" t="e">
        <f>SUMIF(#REF!,"completed",#REF!)</f>
        <v>#REF!</v>
      </c>
      <c r="N13" t="e">
        <f t="shared" si="1"/>
        <v>#REF!</v>
      </c>
    </row>
    <row r="14" spans="1:14" ht="15.75" customHeight="1">
      <c r="A14" s="1">
        <v>10</v>
      </c>
      <c r="B14" s="36">
        <f>SUM(B13-SUMIF('Schedule (New)'!A:A,A14,'Schedule (New)'!H:H))</f>
        <v>42.5</v>
      </c>
      <c r="C14">
        <f>SUMIF('Schedule (New)'!I147:I160,"completed",'Schedule (New)'!H147:H160)</f>
        <v>0</v>
      </c>
      <c r="D14">
        <f t="shared" si="0"/>
        <v>183.25</v>
      </c>
      <c r="K14" s="1">
        <v>10</v>
      </c>
      <c r="L14" t="e">
        <f>SUM(L13-SUMIF(#REF!,'Metrics(NEW)'!K14,#REF!))</f>
        <v>#REF!</v>
      </c>
      <c r="M14" t="e">
        <f>SUMIF(#REF!,"completed",#REF!)</f>
        <v>#REF!</v>
      </c>
      <c r="N14" t="e">
        <f t="shared" si="1"/>
        <v>#REF!</v>
      </c>
    </row>
    <row r="15" spans="1:14" ht="15.75" customHeight="1">
      <c r="A15" s="1">
        <v>11</v>
      </c>
      <c r="B15" s="36">
        <f>SUM(B14-SUMIF('Schedule (New)'!A:A,A15,'Schedule (New)'!H:H))</f>
        <v>37.5</v>
      </c>
      <c r="C15">
        <f>SUMIF('Schedule (New)'!I162:I166,"completed",'Schedule (New)'!H162:H166)</f>
        <v>0</v>
      </c>
      <c r="D15">
        <f t="shared" si="0"/>
        <v>183.25</v>
      </c>
      <c r="K15" s="1">
        <v>11</v>
      </c>
      <c r="L15" t="e">
        <f>SUM(L14-SUMIF(#REF!,'Metrics(NEW)'!K15,#REF!))</f>
        <v>#REF!</v>
      </c>
      <c r="M15" t="e">
        <f>SUMIF(#REF!,"completed",#REF!)</f>
        <v>#REF!</v>
      </c>
      <c r="N15" t="e">
        <f t="shared" si="1"/>
        <v>#REF!</v>
      </c>
    </row>
    <row r="16" spans="1:14" ht="15.75" customHeight="1">
      <c r="A16" s="1">
        <v>12</v>
      </c>
      <c r="B16" s="36">
        <f>SUM(B15-SUMIF('Schedule (New)'!A:A,A16,'Schedule (New)'!H:H))</f>
        <v>31.5</v>
      </c>
      <c r="C16">
        <f>SUMIF('Schedule (New)'!I168:I170,"completed",'Schedule (New)'!H168:H170)</f>
        <v>0</v>
      </c>
      <c r="D16">
        <f t="shared" si="0"/>
        <v>183.25</v>
      </c>
      <c r="K16" s="1">
        <v>12</v>
      </c>
      <c r="L16" t="e">
        <f>SUM(L15-SUMIF(#REF!,'Metrics(NEW)'!K16,#REF!))</f>
        <v>#REF!</v>
      </c>
      <c r="M16" t="e">
        <f>SUMIF(#REF!,"completed",#REF!)</f>
        <v>#REF!</v>
      </c>
      <c r="N16" t="e">
        <f t="shared" si="1"/>
        <v>#REF!</v>
      </c>
    </row>
    <row r="17" spans="1:14" ht="15.75" customHeight="1">
      <c r="A17" s="1">
        <v>13</v>
      </c>
      <c r="B17" s="36">
        <f>SUM(B16-SUMIF('Schedule (New)'!A:A,A17,'Schedule (New)'!H:H))</f>
        <v>16.5</v>
      </c>
      <c r="C17">
        <f>SUMIF('Schedule (New)'!I172:I174,"completed",'Schedule (New)'!H172:H174)</f>
        <v>0</v>
      </c>
      <c r="D17">
        <f t="shared" si="0"/>
        <v>183.25</v>
      </c>
      <c r="K17" s="1">
        <v>13</v>
      </c>
      <c r="L17" t="e">
        <f>SUM(L16-SUMIF(#REF!,'Metrics(NEW)'!K17,#REF!))</f>
        <v>#REF!</v>
      </c>
      <c r="M17" t="e">
        <f>SUMIF(#REF!,"completed",#REF!)</f>
        <v>#REF!</v>
      </c>
      <c r="N17" t="e">
        <f t="shared" si="1"/>
        <v>#REF!</v>
      </c>
    </row>
    <row r="18" spans="1:14" ht="15.75" customHeight="1">
      <c r="A18" s="1">
        <v>14</v>
      </c>
      <c r="B18" s="36">
        <f ca="1">SUM(B17-SUMIF('Schedule (New)'!A:AA,A18,'Schedule (New)'!H:H))</f>
        <v>4.5</v>
      </c>
      <c r="C18">
        <f>SUMIF('Schedule (New)'!I176:I178,"completed",'Schedule (New)'!H176:H178)</f>
        <v>0</v>
      </c>
      <c r="D18">
        <f t="shared" si="0"/>
        <v>183.25</v>
      </c>
      <c r="K18" s="1">
        <v>14</v>
      </c>
      <c r="L18" t="e">
        <f>SUM(L17-SUMIF(#REF!,'Metrics(NEW)'!K18,#REF!))</f>
        <v>#REF!</v>
      </c>
      <c r="M18" t="e">
        <f>SUMIF(#REF!,"completed",#REF!)</f>
        <v>#REF!</v>
      </c>
      <c r="N18" t="e">
        <f t="shared" si="1"/>
        <v>#REF!</v>
      </c>
    </row>
    <row r="19" spans="1:14" ht="15.75" customHeight="1">
      <c r="A19" s="1">
        <v>15</v>
      </c>
      <c r="B19" s="36">
        <f ca="1">SUM(B18-SUMIF('Schedule (New)'!A:A,A19,'Schedule (New)'!H:H))</f>
        <v>0.5</v>
      </c>
      <c r="C19">
        <f>SUMIF('Schedule (New)'!I180,"completed",'Schedule (New)'!H180)</f>
        <v>0</v>
      </c>
      <c r="D19">
        <f t="shared" si="0"/>
        <v>183.25</v>
      </c>
    </row>
    <row r="21" spans="1:14" ht="14.5">
      <c r="A21" s="48" t="s">
        <v>157</v>
      </c>
      <c r="B21" s="48" t="s">
        <v>161</v>
      </c>
    </row>
    <row r="22" spans="1:14" ht="14.5">
      <c r="A22" s="1">
        <v>0</v>
      </c>
      <c r="B22" s="49">
        <f t="shared" ref="B22:B37" si="2">C4</f>
        <v>0</v>
      </c>
    </row>
    <row r="23" spans="1:14" ht="14.5">
      <c r="A23" s="1">
        <v>1</v>
      </c>
      <c r="B23" s="49">
        <f t="shared" si="2"/>
        <v>32</v>
      </c>
    </row>
    <row r="24" spans="1:14" ht="14.5">
      <c r="A24" s="1">
        <v>2</v>
      </c>
      <c r="B24" s="49">
        <f t="shared" si="2"/>
        <v>24.5</v>
      </c>
    </row>
    <row r="25" spans="1:14" ht="14.5">
      <c r="A25" s="1">
        <v>3</v>
      </c>
      <c r="B25" s="49">
        <f t="shared" si="2"/>
        <v>29.5</v>
      </c>
    </row>
    <row r="26" spans="1:14" ht="14.5">
      <c r="A26" s="1">
        <v>4</v>
      </c>
      <c r="B26" s="49">
        <f t="shared" si="2"/>
        <v>18.5</v>
      </c>
    </row>
    <row r="27" spans="1:14" ht="14.5">
      <c r="A27" s="1">
        <v>5</v>
      </c>
      <c r="B27" s="49">
        <f t="shared" si="2"/>
        <v>0</v>
      </c>
    </row>
    <row r="28" spans="1:14" ht="14.5">
      <c r="A28" s="1">
        <v>6</v>
      </c>
      <c r="B28" s="49">
        <f t="shared" si="2"/>
        <v>0</v>
      </c>
    </row>
    <row r="29" spans="1:14" ht="14.5">
      <c r="A29" s="1">
        <v>7</v>
      </c>
      <c r="B29" s="49">
        <f t="shared" si="2"/>
        <v>0</v>
      </c>
    </row>
    <row r="30" spans="1:14" ht="14.5">
      <c r="A30" s="1">
        <v>8</v>
      </c>
      <c r="B30" s="49">
        <f t="shared" si="2"/>
        <v>0</v>
      </c>
    </row>
    <row r="31" spans="1:14" ht="14.5">
      <c r="A31" s="1">
        <v>9</v>
      </c>
      <c r="B31" s="49">
        <f t="shared" si="2"/>
        <v>0</v>
      </c>
    </row>
    <row r="32" spans="1:14" ht="14.5">
      <c r="A32" s="1">
        <v>10</v>
      </c>
      <c r="B32" s="49">
        <f t="shared" si="2"/>
        <v>0</v>
      </c>
    </row>
    <row r="33" spans="1:5" ht="14.5">
      <c r="A33" s="1">
        <v>11</v>
      </c>
      <c r="B33" s="49">
        <f t="shared" si="2"/>
        <v>0</v>
      </c>
    </row>
    <row r="34" spans="1:5" ht="14.5">
      <c r="A34" s="1">
        <v>12</v>
      </c>
      <c r="B34" s="49">
        <f t="shared" si="2"/>
        <v>0</v>
      </c>
    </row>
    <row r="35" spans="1:5" ht="14.5">
      <c r="A35" s="1">
        <v>13</v>
      </c>
      <c r="B35" s="49">
        <f t="shared" si="2"/>
        <v>0</v>
      </c>
    </row>
    <row r="36" spans="1:5" ht="14.5">
      <c r="A36" s="1">
        <v>14</v>
      </c>
      <c r="B36" s="49">
        <f t="shared" si="2"/>
        <v>0</v>
      </c>
    </row>
    <row r="37" spans="1:5" ht="14.5">
      <c r="A37" s="1">
        <v>15</v>
      </c>
      <c r="B37" s="49">
        <f t="shared" si="2"/>
        <v>0</v>
      </c>
    </row>
    <row r="38" spans="1:5" ht="14.5">
      <c r="A38" s="50" t="s">
        <v>162</v>
      </c>
      <c r="B38" s="51">
        <f>AVERAGE(B22:B37)</f>
        <v>6.53125</v>
      </c>
    </row>
    <row r="39" spans="1:5" ht="14.5">
      <c r="A39" s="50" t="s">
        <v>163</v>
      </c>
      <c r="B39" s="51">
        <f>AVERAGE(B22:B24)</f>
        <v>18.833333333333332</v>
      </c>
    </row>
    <row r="42" spans="1:5" ht="14.5">
      <c r="B42" s="52"/>
    </row>
    <row r="43" spans="1:5" ht="15.75" customHeight="1">
      <c r="A43" s="1" t="s">
        <v>165</v>
      </c>
    </row>
    <row r="44" spans="1:5" ht="12.5"/>
    <row r="45" spans="1:5" ht="15.75" customHeight="1">
      <c r="A45" s="53" t="s">
        <v>164</v>
      </c>
      <c r="B45" s="1" t="s">
        <v>166</v>
      </c>
      <c r="C45" s="1" t="s">
        <v>167</v>
      </c>
      <c r="D45" s="1" t="s">
        <v>168</v>
      </c>
      <c r="E45" s="1" t="s">
        <v>169</v>
      </c>
    </row>
    <row r="46" spans="1:5" ht="15.75" customHeight="1">
      <c r="A46" s="1">
        <v>1</v>
      </c>
      <c r="B46" s="1">
        <v>0</v>
      </c>
      <c r="C46" s="1">
        <v>0</v>
      </c>
      <c r="D46" s="1">
        <v>0</v>
      </c>
      <c r="E46" s="1">
        <v>0</v>
      </c>
    </row>
    <row r="47" spans="1:5" ht="15.75" customHeight="1">
      <c r="A47" s="1">
        <v>2</v>
      </c>
      <c r="B47" s="1">
        <v>0</v>
      </c>
      <c r="C47" s="1">
        <v>0</v>
      </c>
      <c r="D47" s="1">
        <v>0</v>
      </c>
      <c r="E47" s="1">
        <v>0</v>
      </c>
    </row>
    <row r="48" spans="1:5" ht="15.75" customHeight="1">
      <c r="A48" s="1">
        <v>3</v>
      </c>
      <c r="B48" s="1">
        <v>1</v>
      </c>
      <c r="C48" s="1">
        <v>3</v>
      </c>
      <c r="D48" s="1">
        <v>1</v>
      </c>
      <c r="E48">
        <f>B48*1+5*C48+D48*10</f>
        <v>26</v>
      </c>
    </row>
    <row r="49" spans="1:5" ht="15.75" customHeight="1">
      <c r="A49" s="1">
        <v>4</v>
      </c>
      <c r="B49" s="1">
        <v>0</v>
      </c>
      <c r="C49" s="1">
        <v>0</v>
      </c>
      <c r="D49" s="1">
        <v>0</v>
      </c>
      <c r="E49" s="56">
        <f>B49*1+5*C49+D49*10</f>
        <v>0</v>
      </c>
    </row>
    <row r="50" spans="1:5" ht="15.75" customHeight="1">
      <c r="A50" s="1">
        <v>5</v>
      </c>
      <c r="B50" s="1"/>
      <c r="C50" s="1"/>
      <c r="D50" s="1"/>
    </row>
    <row r="51" spans="1:5" ht="15.75" customHeight="1">
      <c r="A51" s="1">
        <v>6</v>
      </c>
      <c r="B51" s="56"/>
      <c r="C51" s="56"/>
      <c r="D51" s="56"/>
    </row>
    <row r="52" spans="1:5" ht="12.5"/>
    <row r="53" spans="1:5" ht="15.75" customHeight="1">
      <c r="A53" s="59" t="s">
        <v>170</v>
      </c>
      <c r="B53" s="59" t="s">
        <v>171</v>
      </c>
    </row>
    <row r="54" spans="1:5" ht="42">
      <c r="A54" s="60" t="s">
        <v>172</v>
      </c>
      <c r="B54" s="61" t="s">
        <v>173</v>
      </c>
    </row>
    <row r="55" spans="1:5" ht="56">
      <c r="A55" s="60" t="s">
        <v>174</v>
      </c>
      <c r="B55" s="61" t="s">
        <v>175</v>
      </c>
    </row>
    <row r="56" spans="1:5" ht="70">
      <c r="A56" s="60" t="s">
        <v>176</v>
      </c>
      <c r="B56" s="61" t="s">
        <v>177</v>
      </c>
    </row>
    <row r="57" spans="1:5" ht="14">
      <c r="A57" s="62"/>
      <c r="B57" s="62"/>
    </row>
    <row r="58" spans="1:5" ht="28">
      <c r="A58" s="59" t="s">
        <v>178</v>
      </c>
      <c r="B58" s="59" t="s">
        <v>179</v>
      </c>
    </row>
    <row r="59" spans="1:5" ht="42">
      <c r="A59" s="60" t="s">
        <v>180</v>
      </c>
      <c r="B59" s="61" t="s">
        <v>181</v>
      </c>
    </row>
    <row r="60" spans="1:5" ht="84">
      <c r="A60" s="60" t="s">
        <v>182</v>
      </c>
      <c r="B60" s="61" t="s">
        <v>183</v>
      </c>
    </row>
    <row r="69" ht="12.5"/>
    <row r="70" ht="12.5"/>
    <row r="71" ht="12.5"/>
    <row r="72" ht="12.5"/>
    <row r="73" ht="12.5"/>
    <row r="74" ht="12.5"/>
    <row r="75" ht="12.5"/>
    <row r="76" ht="12.5"/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A5"/>
  <sheetViews>
    <sheetView workbookViewId="0">
      <selection activeCell="C17" sqref="C17"/>
    </sheetView>
  </sheetViews>
  <sheetFormatPr defaultColWidth="14.453125" defaultRowHeight="15.75" customHeight="1"/>
  <sheetData>
    <row r="2" spans="1:1" ht="15.75" customHeight="1">
      <c r="A2" s="1" t="s">
        <v>0</v>
      </c>
    </row>
    <row r="3" spans="1:1" ht="15.75" customHeight="1">
      <c r="A3" s="1" t="s">
        <v>2</v>
      </c>
    </row>
    <row r="4" spans="1:1" ht="15.75" customHeight="1">
      <c r="A4" s="1" t="s">
        <v>3</v>
      </c>
    </row>
    <row r="5" spans="1:1" ht="15.75" customHeight="1">
      <c r="A5" s="1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6"/>
  <sheetViews>
    <sheetView workbookViewId="0"/>
  </sheetViews>
  <sheetFormatPr defaultColWidth="14.453125" defaultRowHeight="15.75" customHeight="1"/>
  <cols>
    <col min="1" max="1" width="5.453125" customWidth="1"/>
    <col min="2" max="2" width="35" customWidth="1"/>
  </cols>
  <sheetData>
    <row r="1" spans="1:3" ht="15.75" customHeight="1">
      <c r="A1" s="1" t="s">
        <v>36</v>
      </c>
    </row>
    <row r="2" spans="1:3" ht="15.75" customHeight="1">
      <c r="A2" s="1">
        <v>1</v>
      </c>
      <c r="B2" s="1" t="s">
        <v>37</v>
      </c>
      <c r="C2" s="1" t="s">
        <v>38</v>
      </c>
    </row>
    <row r="3" spans="1:3" ht="15.75" customHeight="1">
      <c r="A3" s="1">
        <v>2</v>
      </c>
      <c r="B3" s="1" t="s">
        <v>39</v>
      </c>
      <c r="C3" s="1" t="s">
        <v>40</v>
      </c>
    </row>
    <row r="4" spans="1:3" ht="15.75" customHeight="1">
      <c r="A4" s="1">
        <v>3</v>
      </c>
      <c r="B4" s="1" t="s">
        <v>41</v>
      </c>
      <c r="C4" s="1" t="s">
        <v>42</v>
      </c>
    </row>
    <row r="5" spans="1:3" ht="15.75" customHeight="1">
      <c r="A5" s="1">
        <v>4</v>
      </c>
      <c r="B5" s="1" t="s">
        <v>43</v>
      </c>
      <c r="C5" s="1" t="s">
        <v>42</v>
      </c>
    </row>
    <row r="6" spans="1:3" ht="15.75" customHeight="1">
      <c r="A6" s="1">
        <v>5</v>
      </c>
      <c r="B6" s="1" t="s">
        <v>44</v>
      </c>
      <c r="C6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 (New)</vt:lpstr>
      <vt:lpstr>Metrics(NEW)</vt:lpstr>
      <vt:lpstr>Config</vt:lpstr>
      <vt:lpstr>Bugs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Anicia Gan</dc:creator>
  <cp:lastModifiedBy>Anicia Gan</cp:lastModifiedBy>
  <dcterms:created xsi:type="dcterms:W3CDTF">2018-12-17T01:58:21Z</dcterms:created>
  <dcterms:modified xsi:type="dcterms:W3CDTF">2019-01-07T06:24:39Z</dcterms:modified>
</cp:coreProperties>
</file>