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4300" tabRatio="500" activeTab="1"/>
  </bookViews>
  <sheets>
    <sheet name="Pre Test" sheetId="1" r:id="rId1"/>
    <sheet name="Task Instructions" sheetId="2" r:id="rId2"/>
    <sheet name="Post Test" sheetId="3" r:id="rId3"/>
    <sheet name="Consolidated Results" sheetId="7" r:id="rId4"/>
    <sheet name="Rough Work" sheetId="5" state="hidden" r:id="rId5"/>
    <sheet name="Data Reps" sheetId="6"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7" l="1"/>
  <c r="E4" i="7"/>
  <c r="F4" i="7"/>
  <c r="D6" i="7"/>
  <c r="E6" i="7"/>
  <c r="F6" i="7"/>
  <c r="G6" i="7"/>
  <c r="H6" i="7"/>
  <c r="D8" i="7"/>
  <c r="E8" i="7"/>
  <c r="D9" i="7"/>
  <c r="E9" i="7"/>
  <c r="D10" i="7"/>
  <c r="E10" i="7"/>
  <c r="D14" i="7"/>
  <c r="E14" i="7"/>
  <c r="F14" i="7"/>
  <c r="G14" i="7"/>
  <c r="H14" i="7"/>
  <c r="I14" i="7"/>
  <c r="J14" i="7"/>
  <c r="K14" i="7"/>
  <c r="D15" i="7"/>
  <c r="E15" i="7"/>
  <c r="F15" i="7"/>
  <c r="G15" i="7"/>
  <c r="H15" i="7"/>
  <c r="I15" i="7"/>
  <c r="J15" i="7"/>
  <c r="K15" i="7"/>
  <c r="D16" i="7"/>
  <c r="E16" i="7"/>
  <c r="F16" i="7"/>
  <c r="G16" i="7"/>
  <c r="H16" i="7"/>
  <c r="I16" i="7"/>
  <c r="J16" i="7"/>
  <c r="K16" i="7"/>
  <c r="D17" i="7"/>
  <c r="E17" i="7"/>
  <c r="F17" i="7"/>
  <c r="G17" i="7"/>
  <c r="H17" i="7"/>
  <c r="I17" i="7"/>
  <c r="J17" i="7"/>
  <c r="K17" i="7"/>
  <c r="D18" i="7"/>
  <c r="E18" i="7"/>
  <c r="F18" i="7"/>
  <c r="G18" i="7"/>
  <c r="H18" i="7"/>
  <c r="I18" i="7"/>
  <c r="J18" i="7"/>
  <c r="K18" i="7"/>
  <c r="D19" i="7"/>
  <c r="E19" i="7"/>
  <c r="F19" i="7"/>
  <c r="G19" i="7"/>
  <c r="H19" i="7"/>
  <c r="I19" i="7"/>
  <c r="J19" i="7"/>
  <c r="K19" i="7"/>
  <c r="D20" i="7"/>
  <c r="E20" i="7"/>
  <c r="F20" i="7"/>
  <c r="G20" i="7"/>
  <c r="H20" i="7"/>
  <c r="I20" i="7"/>
  <c r="J20" i="7"/>
  <c r="K20" i="7"/>
  <c r="D21" i="7"/>
  <c r="E21" i="7"/>
  <c r="F21" i="7"/>
  <c r="G21" i="7"/>
  <c r="H21" i="7"/>
  <c r="I21" i="7"/>
  <c r="J21" i="7"/>
  <c r="K21" i="7"/>
  <c r="D22" i="7"/>
  <c r="E22" i="7"/>
  <c r="F22" i="7"/>
  <c r="G22" i="7"/>
  <c r="H22" i="7"/>
  <c r="I22" i="7"/>
  <c r="J22" i="7"/>
  <c r="K22" i="7"/>
  <c r="D23" i="7"/>
  <c r="E23" i="7"/>
  <c r="F23" i="7"/>
  <c r="G23" i="7"/>
  <c r="H23" i="7"/>
  <c r="I23" i="7"/>
  <c r="J23" i="7"/>
  <c r="K23" i="7"/>
  <c r="D24" i="7"/>
  <c r="E24" i="7"/>
  <c r="F24" i="7"/>
  <c r="G24" i="7"/>
  <c r="H24" i="7"/>
  <c r="I24" i="7"/>
  <c r="J24" i="7"/>
  <c r="K24" i="7"/>
  <c r="D25" i="7"/>
  <c r="E25" i="7"/>
  <c r="F25" i="7"/>
  <c r="G25" i="7"/>
  <c r="H25" i="7"/>
  <c r="I25" i="7"/>
  <c r="J25" i="7"/>
  <c r="K25" i="7"/>
  <c r="D26" i="7"/>
  <c r="E26" i="7"/>
  <c r="F26" i="7"/>
  <c r="G26" i="7"/>
  <c r="H26" i="7"/>
  <c r="I26" i="7"/>
  <c r="J26" i="7"/>
  <c r="K26" i="7"/>
  <c r="D27" i="7"/>
  <c r="E27" i="7"/>
  <c r="F27" i="7"/>
  <c r="G27" i="7"/>
  <c r="H27" i="7"/>
  <c r="I27" i="7"/>
  <c r="J27" i="7"/>
  <c r="K27" i="7"/>
  <c r="D28" i="7"/>
  <c r="E28" i="7"/>
  <c r="F28" i="7"/>
  <c r="G28" i="7"/>
  <c r="H28" i="7"/>
  <c r="I28" i="7"/>
  <c r="J28" i="7"/>
  <c r="K28" i="7"/>
  <c r="D32" i="7"/>
  <c r="E32" i="7"/>
  <c r="F32" i="7"/>
  <c r="G32" i="7"/>
  <c r="H32" i="7"/>
  <c r="D34" i="7"/>
  <c r="E34" i="7"/>
  <c r="F34" i="7"/>
  <c r="G34" i="7"/>
  <c r="H34" i="7"/>
  <c r="I34" i="7"/>
  <c r="D35" i="7"/>
  <c r="E35" i="7"/>
  <c r="F35" i="7"/>
  <c r="G35" i="7"/>
  <c r="H35" i="7"/>
  <c r="I35" i="7"/>
  <c r="D36" i="7"/>
  <c r="E36" i="7"/>
  <c r="F36" i="7"/>
  <c r="G36" i="7"/>
  <c r="H36" i="7"/>
  <c r="I36" i="7"/>
  <c r="D37" i="7"/>
  <c r="E37" i="7"/>
  <c r="F37" i="7"/>
  <c r="G37" i="7"/>
  <c r="H37" i="7"/>
  <c r="I37" i="7"/>
  <c r="D38" i="7"/>
  <c r="E38" i="7"/>
  <c r="F38" i="7"/>
  <c r="G38" i="7"/>
  <c r="H38" i="7"/>
  <c r="I38" i="7"/>
  <c r="H15" i="5"/>
  <c r="G15" i="5"/>
  <c r="E15" i="5"/>
  <c r="D15" i="5"/>
  <c r="G13" i="5"/>
  <c r="F13" i="5"/>
  <c r="E13" i="5"/>
  <c r="D13" i="5"/>
  <c r="H25" i="5"/>
  <c r="H22" i="5"/>
  <c r="H23" i="5"/>
  <c r="H24" i="5"/>
  <c r="H21" i="5"/>
</calcChain>
</file>

<file path=xl/sharedStrings.xml><?xml version="1.0" encoding="utf-8"?>
<sst xmlns="http://schemas.openxmlformats.org/spreadsheetml/2006/main" count="376" uniqueCount="203">
  <si>
    <t>How often does your company have promotions?</t>
  </si>
  <si>
    <t>Weekly</t>
  </si>
  <si>
    <t>Monthly</t>
  </si>
  <si>
    <t>Seasonal</t>
  </si>
  <si>
    <t>What is your general advertising budget for one promotion?</t>
  </si>
  <si>
    <t>0-50</t>
  </si>
  <si>
    <t>51-100</t>
  </si>
  <si>
    <t>101-200</t>
  </si>
  <si>
    <t>201-400</t>
  </si>
  <si>
    <t>Other</t>
  </si>
  <si>
    <t xml:space="preserve"> </t>
  </si>
  <si>
    <t>Have you used any mobile advertising platform before?</t>
  </si>
  <si>
    <t>Yes</t>
  </si>
  <si>
    <t>No</t>
  </si>
  <si>
    <t>Do you think promotional advertisements help value-add to your company?</t>
  </si>
  <si>
    <t>Do you think earning money while viewing ads to entice customer is a good idea? What are some other ways to attract a user's attention?</t>
  </si>
  <si>
    <t>Comments</t>
  </si>
  <si>
    <t>Other Ideas</t>
  </si>
  <si>
    <t>Banners, Social Media, Bus, Transport</t>
  </si>
  <si>
    <t xml:space="preserve">  </t>
  </si>
  <si>
    <t>SA</t>
  </si>
  <si>
    <t>A</t>
  </si>
  <si>
    <t>N</t>
  </si>
  <si>
    <t>D</t>
  </si>
  <si>
    <t>SD</t>
  </si>
  <si>
    <t>Some terms not clear, like charge account = add advertising credits, impression = ?, how much is 1 impression?</t>
  </si>
  <si>
    <t>Want to edit pic, add save squib button</t>
  </si>
  <si>
    <t>Task</t>
  </si>
  <si>
    <t>Pending should show how much impression, unclear what # of impression is for, why send for approval is behind # of impressions</t>
  </si>
  <si>
    <t>-</t>
  </si>
  <si>
    <t>Edit Squib</t>
  </si>
  <si>
    <t>Submit Squib for Approval</t>
  </si>
  <si>
    <t>View Uploaded Squibs</t>
  </si>
  <si>
    <t>No such feature?</t>
  </si>
  <si>
    <t>Login</t>
  </si>
  <si>
    <t>Create and Save Squib</t>
  </si>
  <si>
    <t>Add advertising credits</t>
  </si>
  <si>
    <t>View history</t>
  </si>
  <si>
    <t>View Account</t>
  </si>
  <si>
    <t>Update Account</t>
  </si>
  <si>
    <t>View statistics</t>
  </si>
  <si>
    <t>View Revisited Statistic</t>
  </si>
  <si>
    <t>View Impression Count Statistic</t>
  </si>
  <si>
    <t>Best Performing should be big in (font?)</t>
  </si>
  <si>
    <t>Should group by (bar?) and animate to different stats</t>
  </si>
  <si>
    <t>View User Count &amp; Demographic Statistic</t>
  </si>
  <si>
    <t>?</t>
  </si>
  <si>
    <t>Contact Us</t>
  </si>
  <si>
    <t>Logout</t>
  </si>
  <si>
    <t>Time</t>
  </si>
  <si>
    <t>Clicks</t>
  </si>
  <si>
    <t>Observations</t>
  </si>
  <si>
    <t>Not sure where to charge account, unsure of how much to pay</t>
  </si>
  <si>
    <t>Unsure whether date could be changed</t>
  </si>
  <si>
    <t>Not pop up, squib submitted not confirmed</t>
  </si>
  <si>
    <t>notify us font not clear</t>
  </si>
  <si>
    <t>clicked elsewhere first</t>
  </si>
  <si>
    <t>unsure what an impression is</t>
  </si>
  <si>
    <t>Suggest link from home page stats to squib statistics???</t>
  </si>
  <si>
    <t>Direct link to mail bad, should use feedback box</t>
  </si>
  <si>
    <t>Is Sqkii's UI intuitive and easy to understand?</t>
  </si>
  <si>
    <t>Homepage</t>
  </si>
  <si>
    <t>View Notif</t>
  </si>
  <si>
    <t>View Acct</t>
  </si>
  <si>
    <t>Charge Acct</t>
  </si>
  <si>
    <t>View Squib Stats</t>
  </si>
  <si>
    <t>Is it easy to upload Squibs to the Web?</t>
  </si>
  <si>
    <t>The promotional ads are readable and easy on the eyes</t>
  </si>
  <si>
    <t>The 10 seconds timing is just right</t>
  </si>
  <si>
    <t>Is viewing statistics of users' behaviour useful for your business?</t>
  </si>
  <si>
    <t>Do you think Sqkii is an effective way to reach out to target customers?</t>
  </si>
  <si>
    <t>2 or more things you like about Sqkii and why</t>
  </si>
  <si>
    <t>clear &amp; simple layout</t>
  </si>
  <si>
    <t>2 or more things you dislike about Sqkii and why</t>
  </si>
  <si>
    <t>some words not intuitive, need some explanations on pages itself</t>
  </si>
  <si>
    <t>Statistics</t>
  </si>
  <si>
    <t>Which function do you expect to use the least</t>
  </si>
  <si>
    <t>Account</t>
  </si>
  <si>
    <t>Recommendations</t>
  </si>
  <si>
    <t>Badge for notifications?</t>
  </si>
  <si>
    <t>Adv and user login should separate</t>
  </si>
  <si>
    <t>Top up account instead of charge account</t>
  </si>
  <si>
    <t>No validation; want to submit straightaway</t>
  </si>
  <si>
    <t>Change &gt; should go to individual advertisement to edit details</t>
  </si>
  <si>
    <t>After create should be submit for approval status</t>
  </si>
  <si>
    <t>show preview pic of picture; use layman terms for # of impressions; squibs should be arranged from latest &gt; earliest</t>
  </si>
  <si>
    <t>"if any changes required" instead of "error"; instructions of notify admin should be grouped with notify admin button</t>
  </si>
  <si>
    <t>Not sure what squib analytics mean - avail for all/1 adv? Show chart of squibs to see stats</t>
  </si>
  <si>
    <t>Email body should contain original values and values to edit. have auto-reply that admin has got email</t>
  </si>
  <si>
    <t>~</t>
  </si>
  <si>
    <t>rephrase " recharge for 100 impressions"; after creating, see preview of users perspective before saving</t>
  </si>
  <si>
    <t>5 sec</t>
  </si>
  <si>
    <t>0.5 min</t>
  </si>
  <si>
    <t>3 min</t>
  </si>
  <si>
    <t>5 min</t>
  </si>
  <si>
    <t xml:space="preserve">took awhile to find where to top up </t>
  </si>
  <si>
    <t>thinking if image is uploaded as it is not displayed, asked where image is added; impressions not showing</t>
  </si>
  <si>
    <t>2 mins</t>
  </si>
  <si>
    <t>doesn’t know how to change ad details, keep clicking change to edit</t>
  </si>
  <si>
    <t>10 sec</t>
  </si>
  <si>
    <t>1 min</t>
  </si>
  <si>
    <t>30 sec</t>
  </si>
  <si>
    <t xml:space="preserve">not sure whats the email for </t>
  </si>
  <si>
    <t>3mins</t>
  </si>
  <si>
    <t>Unsure how to read stats, adv stats for 1 or all squibs?</t>
  </si>
  <si>
    <t xml:space="preserve">10 sec </t>
  </si>
  <si>
    <t>Agurz</t>
  </si>
  <si>
    <t>Rafael</t>
  </si>
  <si>
    <t>Nic-Cindy</t>
  </si>
  <si>
    <t>Amobee, sms advertising</t>
  </si>
  <si>
    <t>Targeted ad based on interest/psychographics, discounts/freebies, chances in winning something (lucky draw)</t>
  </si>
  <si>
    <t>Quantity field @ order summary needs to be bigger
adv can select whether they want to charge based on impressions/budget
show original and balance e$</t>
  </si>
  <si>
    <t>On the spot validation of end date
let advertisers view an order summary page before submitting for approval with a chance to edit their order
send for approval and add impressions buttons should be separate</t>
  </si>
  <si>
    <t>Should allow editing of image ("most important function for editing")</t>
  </si>
  <si>
    <t>Send approval button should be clearly indicated (i.e. at bottom of summary page)</t>
  </si>
  <si>
    <t>Clearer demarkation between different catergories of squibs needed
add "sort" function &gt; start date, category(active, pending, inactive), # of impressions</t>
  </si>
  <si>
    <t>Add "view my history" button that links to "show all" tab
bold first line on the x amount of credits in account for clarity</t>
  </si>
  <si>
    <t>didn’t test</t>
  </si>
  <si>
    <t>Add %, age, occupation, interests(?)
best performing squib: what are the statistics across squibs?</t>
  </si>
  <si>
    <t>online form instead of linking directly to email
"type of query:
text"</t>
  </si>
  <si>
    <t>"can have more intuitive naming conventions"</t>
  </si>
  <si>
    <t>mobile centric and ensures customers will really view ad; instant analytics; ability to update on the go</t>
  </si>
  <si>
    <t>dashboard can be more intuitive &gt; main function of app
UI should be more consistent (flat instead of realism)
Lack of ability to edit squibs easily except for promo date</t>
  </si>
  <si>
    <t>Which function do you like/expect to use the most</t>
  </si>
  <si>
    <t>Uploading and editing squib most use; like analytics</t>
  </si>
  <si>
    <t>NIL</t>
  </si>
  <si>
    <t>at squib creation include recommendations for squib to be uploaded (resolution, format, image/font sizes for easy viewing by customers on mobile)</t>
  </si>
  <si>
    <t>1 sec</t>
  </si>
  <si>
    <t>user not very comfortable with setting no. of impressions. Prefer budget</t>
  </si>
  <si>
    <t>15 sec</t>
  </si>
  <si>
    <t>doesn’t seem to be working</t>
  </si>
  <si>
    <t xml:space="preserve">1 sec </t>
  </si>
  <si>
    <t>3 sec</t>
  </si>
  <si>
    <t xml:space="preserve">3 sec </t>
  </si>
  <si>
    <t>Other (average)</t>
  </si>
  <si>
    <t>PRE TEST RESULTS</t>
  </si>
  <si>
    <t>TASK INSTRUCTIONS</t>
  </si>
  <si>
    <t>Nic-Derrick</t>
  </si>
  <si>
    <t>Denise</t>
  </si>
  <si>
    <t>need more details; e$10 = how many impressions</t>
  </si>
  <si>
    <t>could include period functionality (monthly impressions, compare months)</t>
  </si>
  <si>
    <t>contact form</t>
  </si>
  <si>
    <t>65 sec</t>
  </si>
  <si>
    <t xml:space="preserve">30 sec </t>
  </si>
  <si>
    <t>2 sec</t>
  </si>
  <si>
    <t>user said no difference in function between this and previous one</t>
  </si>
  <si>
    <t>user thinks time period comparision will affect his decision making</t>
  </si>
  <si>
    <t>user suggested buysellads.com; showed their analytics page saying its informative and professional</t>
  </si>
  <si>
    <t>35 sec</t>
  </si>
  <si>
    <t>user suggested a company profile page, not an email to contact</t>
  </si>
  <si>
    <t>clean interface, easy to understand</t>
  </si>
  <si>
    <t>could be more detailed</t>
  </si>
  <si>
    <t>the main page, analytics</t>
  </si>
  <si>
    <t>Analytics can be more detailed</t>
  </si>
  <si>
    <t>Make sure the value is returned to the advertiser; vouchers or customers spending back on them</t>
  </si>
  <si>
    <t>Banners, Social Media, Bus, Transport
Targeted ad based on interest/psychographics, discounts/freebies, chances in winning something (lucky draw)
Make sure the value is returned to the advertiser; vouchers or customers spending back on them</t>
  </si>
  <si>
    <t>unclear instructions; how much to add, where to add credits</t>
  </si>
  <si>
    <t>4 min</t>
  </si>
  <si>
    <t>user was unable to find top up function</t>
  </si>
  <si>
    <t>adv and user login should separate</t>
  </si>
  <si>
    <t>Num Resp</t>
  </si>
  <si>
    <t>Num Blank</t>
  </si>
  <si>
    <t>want edit image property</t>
  </si>
  <si>
    <t>should store the impressions I initially set</t>
  </si>
  <si>
    <t>difference between pending and inactive?</t>
  </si>
  <si>
    <t>credits should make more obvious</t>
  </si>
  <si>
    <t>Should let them make the changes then just click "notify admin" rather than pop up; should have auto reply</t>
  </si>
  <si>
    <t>add legend/%; compare two different on one chart?</t>
  </si>
  <si>
    <t>could show suggestions "see how you can improve/what others are doing right"</t>
  </si>
  <si>
    <t>should have a web form instead of email</t>
  </si>
  <si>
    <t>Sum</t>
  </si>
  <si>
    <t>Unclear terms (impressions, top up)
1 impression = ? Credit
Charge based on $</t>
  </si>
  <si>
    <t>was unsure where to create, how many impressions to put (because didn’t understand our definition of impression)
impressions not saving, buttons should separate, too confusing
cannot submit straightaway?
End date should reflect month I picked in start date esp if in the future</t>
  </si>
  <si>
    <t>Date validation
Want order summary page
Want immediate submission option
Want preview pic
Want image resizing
Want setting by budget</t>
  </si>
  <si>
    <t>Want image editing</t>
  </si>
  <si>
    <t>Separate buttons
Store impressions keyed when creating
Multiple (same) submissions appearing</t>
  </si>
  <si>
    <t>double of squib added showing</t>
  </si>
  <si>
    <t>Sort start date, # of impressions, type
Diff between pending and inactive?</t>
  </si>
  <si>
    <t>Nothing logged</t>
  </si>
  <si>
    <t>Want auto-reply 
Edit on the spot and auto send notification to admin</t>
  </si>
  <si>
    <t xml:space="preserve">Best performing should be right in front
Add %, age, occupation, interests
Period (monthly impressions/ across months)
Comparison function </t>
  </si>
  <si>
    <t>Group and animate</t>
  </si>
  <si>
    <t>User suggested buysellads.com; showed their analytics page saying its informative and professional</t>
  </si>
  <si>
    <t>Web form instead of email</t>
  </si>
  <si>
    <t>POST TEST RESULTS</t>
  </si>
  <si>
    <t>2 good things about the app</t>
  </si>
  <si>
    <t>2 bad things about the app</t>
  </si>
  <si>
    <t>Clear &amp; simple layout
mobile centric and ensures customers will really view ad; instant analytics; ability to update on the go</t>
  </si>
  <si>
    <t>most liked/used function</t>
  </si>
  <si>
    <t>least used function</t>
  </si>
  <si>
    <t>Statistics, uploading and editing squib</t>
  </si>
  <si>
    <t>Some words not intuitive, need some explanations on pages itself
"Dashboard can be more intuitive &gt; main function of app
UI should be more consistent (flat instead of realism)
Lack of ability to edit squibs easily except for promo date"</t>
  </si>
  <si>
    <t xml:space="preserve">Rephrase " recharge for 100 impressions"
After creating, see preview of users perspective before saving
Analytics can be more detailed
At squib creation include recommendations for squib to be uploaded (resolution, format, image/font sizes for easy viewing by customers on mobile)
Badges for notifications?
</t>
  </si>
  <si>
    <t>"If something wrong" rather than "error"
Credits should be made more obvious</t>
  </si>
  <si>
    <t>Add view my history button that links to show all button</t>
  </si>
  <si>
    <t>How easy do you think it is to use the View Statistics page?</t>
  </si>
  <si>
    <t>Observation:</t>
  </si>
  <si>
    <t>Our advertisers think that statistics are really important, but what the app is providing isnt enough for them!</t>
  </si>
  <si>
    <t>Observation: Its good to know that our users are validating our concept!</t>
  </si>
  <si>
    <t>Do you think earning money while viewing ads is a good way to entice customers?</t>
  </si>
  <si>
    <t>PRE TEST</t>
  </si>
  <si>
    <t>POST TEST</t>
  </si>
  <si>
    <t>(in percentage)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</si>
</sst>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rgb="FF006100"/>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20"/>
      <color theme="0"/>
      <name val="Calibri"/>
      <scheme val="minor"/>
    </font>
    <font>
      <sz val="24"/>
      <color theme="0"/>
      <name val="Calibri"/>
      <scheme val="minor"/>
    </font>
    <font>
      <sz val="22"/>
      <color theme="0"/>
      <name val="Calibri"/>
      <scheme val="minor"/>
    </font>
  </fonts>
  <fills count="5">
    <fill>
      <patternFill patternType="none"/>
    </fill>
    <fill>
      <patternFill patternType="gray125"/>
    </fill>
    <fill>
      <patternFill patternType="solid">
        <fgColor rgb="FFC6EFCE"/>
      </patternFill>
    </fill>
    <fill>
      <patternFill patternType="solid">
        <fgColor theme="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00">
    <xf numFmtId="0" fontId="0" fillId="0" borderId="0"/>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3" fontId="0" fillId="0" borderId="0" xfId="0" applyNumberFormat="1"/>
    <xf numFmtId="0" fontId="0" fillId="0" borderId="0" xfId="0" quotePrefix="1"/>
    <xf numFmtId="0" fontId="0" fillId="0" borderId="0" xfId="0" applyAlignment="1">
      <alignment wrapText="1"/>
    </xf>
    <xf numFmtId="0" fontId="5" fillId="0" borderId="0" xfId="0" applyFont="1"/>
    <xf numFmtId="0" fontId="2" fillId="3" borderId="0" xfId="0" applyFont="1" applyFill="1"/>
    <xf numFmtId="0" fontId="2" fillId="3" borderId="0" xfId="0" applyFont="1" applyFill="1" applyAlignment="1">
      <alignment wrapText="1"/>
    </xf>
    <xf numFmtId="0" fontId="0" fillId="0" borderId="1" xfId="0" applyBorder="1"/>
    <xf numFmtId="0" fontId="1" fillId="2" borderId="1" xfId="1" applyBorder="1"/>
    <xf numFmtId="0" fontId="0" fillId="4" borderId="0" xfId="0" applyFill="1"/>
    <xf numFmtId="0" fontId="5" fillId="0" borderId="0" xfId="0" applyFont="1" applyAlignment="1"/>
    <xf numFmtId="0" fontId="0" fillId="0" borderId="0" xfId="0" applyAlignment="1">
      <alignment horizontal="left" wrapText="1"/>
    </xf>
    <xf numFmtId="0" fontId="0" fillId="0" borderId="0" xfId="0" applyAlignment="1">
      <alignment horizontal="left"/>
    </xf>
    <xf numFmtId="0" fontId="6" fillId="3" borderId="0" xfId="0" applyFont="1" applyFill="1" applyAlignment="1">
      <alignment horizontal="center"/>
    </xf>
    <xf numFmtId="0" fontId="7" fillId="3" borderId="0" xfId="0" applyFont="1" applyFill="1" applyAlignment="1">
      <alignment horizontal="center"/>
    </xf>
    <xf numFmtId="0" fontId="8" fillId="3" borderId="0" xfId="0" applyFont="1" applyFill="1" applyAlignment="1">
      <alignment horizontal="center"/>
    </xf>
  </cellXfs>
  <cellStyles count="2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'Rough Work'!$D$14:$H$14</c:f>
              <c:strCache>
                <c:ptCount val="5"/>
                <c:pt idx="0">
                  <c:v>SA</c:v>
                </c:pt>
                <c:pt idx="1">
                  <c:v>A</c:v>
                </c:pt>
                <c:pt idx="2">
                  <c:v>N</c:v>
                </c:pt>
                <c:pt idx="3">
                  <c:v>D</c:v>
                </c:pt>
                <c:pt idx="4">
                  <c:v>SD</c:v>
                </c:pt>
              </c:strCache>
            </c:strRef>
          </c:cat>
          <c:val>
            <c:numRef>
              <c:f>'Rough Work'!$D$15:$H$15</c:f>
              <c:numCache>
                <c:formatCode>General</c:formatCode>
                <c:ptCount val="5"/>
                <c:pt idx="0">
                  <c:v>0.0</c:v>
                </c:pt>
                <c:pt idx="1">
                  <c:v>3.0</c:v>
                </c:pt>
                <c:pt idx="2">
                  <c:v>2.0</c:v>
                </c:pt>
                <c:pt idx="3">
                  <c:v>0.0</c:v>
                </c:pt>
                <c:pt idx="4">
                  <c:v>0.0</c:v>
                </c:pt>
              </c:numCache>
            </c:numRef>
          </c:val>
        </c:ser>
        <c:dLbls>
          <c:showLegendKey val="0"/>
          <c:showVal val="0"/>
          <c:showCatName val="0"/>
          <c:showSerName val="0"/>
          <c:showPercent val="0"/>
          <c:showBubbleSize val="0"/>
        </c:dLbls>
        <c:gapWidth val="150"/>
        <c:axId val="2114372824"/>
        <c:axId val="2114375880"/>
      </c:barChart>
      <c:catAx>
        <c:axId val="2114372824"/>
        <c:scaling>
          <c:orientation val="minMax"/>
        </c:scaling>
        <c:delete val="0"/>
        <c:axPos val="l"/>
        <c:majorTickMark val="out"/>
        <c:minorTickMark val="none"/>
        <c:tickLblPos val="nextTo"/>
        <c:crossAx val="2114375880"/>
        <c:crosses val="autoZero"/>
        <c:auto val="1"/>
        <c:lblAlgn val="ctr"/>
        <c:lblOffset val="100"/>
        <c:noMultiLvlLbl val="0"/>
      </c:catAx>
      <c:valAx>
        <c:axId val="2114375880"/>
        <c:scaling>
          <c:orientation val="minMax"/>
          <c:max val="3.0"/>
        </c:scaling>
        <c:delete val="0"/>
        <c:axPos val="b"/>
        <c:majorGridlines/>
        <c:numFmt formatCode="General" sourceLinked="1"/>
        <c:majorTickMark val="out"/>
        <c:minorTickMark val="none"/>
        <c:tickLblPos val="nextTo"/>
        <c:crossAx val="2114372824"/>
        <c:crosses val="autoZero"/>
        <c:crossBetween val="between"/>
        <c:majorUnit val="1.0"/>
        <c:minorUnit val="1.0"/>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'Rough Work'!$D$10:$H$10</c:f>
              <c:strCache>
                <c:ptCount val="5"/>
                <c:pt idx="0">
                  <c:v>SA</c:v>
                </c:pt>
                <c:pt idx="1">
                  <c:v>A</c:v>
                </c:pt>
                <c:pt idx="2">
                  <c:v>N</c:v>
                </c:pt>
                <c:pt idx="3">
                  <c:v>D</c:v>
                </c:pt>
                <c:pt idx="4">
                  <c:v>SD</c:v>
                </c:pt>
              </c:strCache>
            </c:strRef>
          </c:cat>
          <c:val>
            <c:numRef>
              <c:f>'Rough Work'!$D$11:$H$11</c:f>
              <c:numCache>
                <c:formatCode>General</c:formatCode>
                <c:ptCount val="5"/>
                <c:pt idx="0">
                  <c:v>3.0</c:v>
                </c:pt>
                <c:pt idx="1">
                  <c:v>2.0</c:v>
                </c:pt>
                <c:pt idx="2">
                  <c:v>0.0</c:v>
                </c:pt>
                <c:pt idx="3">
                  <c:v>0.0</c:v>
                </c:pt>
                <c:pt idx="4">
                  <c:v>0.0</c:v>
                </c:pt>
              </c:numCache>
            </c:numRef>
          </c:val>
        </c:ser>
        <c:dLbls>
          <c:showLegendKey val="0"/>
          <c:showVal val="0"/>
          <c:showCatName val="0"/>
          <c:showSerName val="0"/>
          <c:showPercent val="0"/>
          <c:showBubbleSize val="0"/>
        </c:dLbls>
        <c:gapWidth val="150"/>
        <c:axId val="2113276328"/>
        <c:axId val="2113273368"/>
      </c:barChart>
      <c:catAx>
        <c:axId val="2113276328"/>
        <c:scaling>
          <c:orientation val="maxMin"/>
        </c:scaling>
        <c:delete val="0"/>
        <c:axPos val="l"/>
        <c:majorTickMark val="out"/>
        <c:minorTickMark val="none"/>
        <c:tickLblPos val="nextTo"/>
        <c:crossAx val="2113273368"/>
        <c:crosses val="autoZero"/>
        <c:auto val="1"/>
        <c:lblAlgn val="ctr"/>
        <c:lblOffset val="100"/>
        <c:noMultiLvlLbl val="0"/>
      </c:catAx>
      <c:valAx>
        <c:axId val="2113273368"/>
        <c:scaling>
          <c:orientation val="minMax"/>
          <c:max val="3.0"/>
        </c:scaling>
        <c:delete val="0"/>
        <c:axPos val="t"/>
        <c:majorGridlines/>
        <c:numFmt formatCode="General" sourceLinked="1"/>
        <c:majorTickMark val="out"/>
        <c:minorTickMark val="none"/>
        <c:tickLblPos val="nextTo"/>
        <c:crossAx val="2113276328"/>
        <c:crosses val="autoZero"/>
        <c:crossBetween val="between"/>
        <c:majorUnit val="1.0"/>
        <c:minorUnit val="0.1"/>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invertIfNegative val="0"/>
          <c:cat>
            <c:strRef>
              <c:f>'Rough Work'!$D$5:$E$5</c:f>
              <c:strCache>
                <c:ptCount val="2"/>
                <c:pt idx="0">
                  <c:v>Yes</c:v>
                </c:pt>
                <c:pt idx="1">
                  <c:v>No</c:v>
                </c:pt>
              </c:strCache>
            </c:strRef>
          </c:cat>
          <c:val>
            <c:numRef>
              <c:f>'Rough Work'!$D$6:$E$6</c:f>
              <c:numCache>
                <c:formatCode>General</c:formatCode>
                <c:ptCount val="2"/>
                <c:pt idx="0">
                  <c:v>5.0</c:v>
                </c:pt>
                <c:pt idx="1">
                  <c:v>0.0</c:v>
                </c:pt>
              </c:numCache>
            </c:numRef>
          </c:val>
        </c:ser>
        <c:dLbls>
          <c:showLegendKey val="0"/>
          <c:showVal val="0"/>
          <c:showCatName val="0"/>
          <c:showSerName val="0"/>
          <c:showPercent val="0"/>
          <c:showBubbleSize val="0"/>
        </c:dLbls>
        <c:gapWidth val="150"/>
        <c:axId val="2113250984"/>
        <c:axId val="2113248024"/>
      </c:barChart>
      <c:catAx>
        <c:axId val="2113250984"/>
        <c:scaling>
          <c:orientation val="maxMin"/>
        </c:scaling>
        <c:delete val="0"/>
        <c:axPos val="l"/>
        <c:majorTickMark val="out"/>
        <c:minorTickMark val="none"/>
        <c:tickLblPos val="nextTo"/>
        <c:crossAx val="2113248024"/>
        <c:crosses val="autoZero"/>
        <c:auto val="1"/>
        <c:lblAlgn val="ctr"/>
        <c:lblOffset val="100"/>
        <c:noMultiLvlLbl val="0"/>
      </c:catAx>
      <c:valAx>
        <c:axId val="2113248024"/>
        <c:scaling>
          <c:orientation val="minMax"/>
          <c:max val="5.0"/>
        </c:scaling>
        <c:delete val="0"/>
        <c:axPos val="t"/>
        <c:majorGridlines/>
        <c:numFmt formatCode="General" sourceLinked="1"/>
        <c:majorTickMark val="out"/>
        <c:minorTickMark val="none"/>
        <c:tickLblPos val="nextTo"/>
        <c:crossAx val="2113250984"/>
        <c:crosses val="autoZero"/>
        <c:crossBetween val="between"/>
        <c:majorUnit val="1.0"/>
        <c:minorUnit val="0.2"/>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59930008748906"/>
          <c:y val="0.253466141732283"/>
          <c:w val="0.821284776902887"/>
          <c:h val="0.546533858267716"/>
        </c:manualLayout>
      </c:layout>
      <c:barChart>
        <c:barDir val="bar"/>
        <c:grouping val="clustered"/>
        <c:varyColors val="0"/>
        <c:ser>
          <c:idx val="0"/>
          <c:order val="0"/>
          <c:spPr>
            <a:solidFill>
              <a:schemeClr val="accent1"/>
            </a:solidFill>
            <a:ln w="25400" cap="flat" cmpd="sng" algn="ctr">
              <a:solidFill>
                <a:schemeClr val="accent1">
                  <a:shade val="50000"/>
                </a:schemeClr>
              </a:solidFill>
              <a:prstDash val="solid"/>
            </a:ln>
            <a:effectLst/>
          </c:spPr>
          <c:invertIfNegative val="0"/>
          <c:cat>
            <c:strRef>
              <c:f>'Rough Work'!$D$10:$H$10</c:f>
              <c:strCache>
                <c:ptCount val="5"/>
                <c:pt idx="0">
                  <c:v>SA</c:v>
                </c:pt>
                <c:pt idx="1">
                  <c:v>A</c:v>
                </c:pt>
                <c:pt idx="2">
                  <c:v>N</c:v>
                </c:pt>
                <c:pt idx="3">
                  <c:v>D</c:v>
                </c:pt>
                <c:pt idx="4">
                  <c:v>SD</c:v>
                </c:pt>
              </c:strCache>
            </c:strRef>
          </c:cat>
          <c:val>
            <c:numRef>
              <c:f>'Rough Work'!$D$11:$H$11</c:f>
              <c:numCache>
                <c:formatCode>General</c:formatCode>
                <c:ptCount val="5"/>
                <c:pt idx="0">
                  <c:v>3.0</c:v>
                </c:pt>
                <c:pt idx="1">
                  <c:v>2.0</c:v>
                </c:pt>
                <c:pt idx="2">
                  <c:v>0.0</c:v>
                </c:pt>
                <c:pt idx="3">
                  <c:v>0.0</c:v>
                </c:pt>
                <c:pt idx="4">
                  <c:v>0.0</c:v>
                </c:pt>
              </c:numCache>
            </c:numRef>
          </c:val>
        </c:ser>
        <c:dLbls>
          <c:showLegendKey val="0"/>
          <c:showVal val="0"/>
          <c:showCatName val="0"/>
          <c:showSerName val="0"/>
          <c:showPercent val="0"/>
          <c:showBubbleSize val="0"/>
        </c:dLbls>
        <c:gapWidth val="150"/>
        <c:axId val="2113205384"/>
        <c:axId val="2113202392"/>
      </c:barChart>
      <c:catAx>
        <c:axId val="2113205384"/>
        <c:scaling>
          <c:orientation val="maxMin"/>
        </c:scaling>
        <c:delete val="0"/>
        <c:axPos val="l"/>
        <c:majorTickMark val="out"/>
        <c:minorTickMark val="none"/>
        <c:tickLblPos val="nextTo"/>
        <c:crossAx val="2113202392"/>
        <c:crosses val="autoZero"/>
        <c:auto val="1"/>
        <c:lblAlgn val="ctr"/>
        <c:lblOffset val="100"/>
        <c:noMultiLvlLbl val="0"/>
      </c:catAx>
      <c:valAx>
        <c:axId val="2113202392"/>
        <c:scaling>
          <c:orientation val="minMax"/>
          <c:max val="3.0"/>
        </c:scaling>
        <c:delete val="0"/>
        <c:axPos val="t"/>
        <c:majorGridlines/>
        <c:numFmt formatCode="General" sourceLinked="1"/>
        <c:majorTickMark val="out"/>
        <c:minorTickMark val="none"/>
        <c:tickLblPos val="nextTo"/>
        <c:crossAx val="2113205384"/>
        <c:crosses val="autoZero"/>
        <c:crossBetween val="between"/>
        <c:majorUnit val="1.0"/>
        <c:minorUnit val="0.1"/>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51400186546929"/>
          <c:y val="0.212996757758221"/>
          <c:w val="0.820231882171753"/>
          <c:h val="0.669356183418249"/>
        </c:manualLayout>
      </c:layout>
      <c:barChart>
        <c:barDir val="bar"/>
        <c:grouping val="clustered"/>
        <c:varyColors val="0"/>
        <c:ser>
          <c:idx val="0"/>
          <c:order val="0"/>
          <c:spPr>
            <a:solidFill>
              <a:schemeClr val="accent1"/>
            </a:solidFill>
            <a:ln w="25400" cap="flat" cmpd="sng" algn="ctr">
              <a:solidFill>
                <a:schemeClr val="accent1">
                  <a:shade val="50000"/>
                </a:schemeClr>
              </a:solidFill>
              <a:prstDash val="solid"/>
            </a:ln>
            <a:effectLst/>
          </c:spPr>
          <c:invertIfNegative val="0"/>
          <c:cat>
            <c:strRef>
              <c:f>'Rough Work'!$D$14:$H$14</c:f>
              <c:strCache>
                <c:ptCount val="5"/>
                <c:pt idx="0">
                  <c:v>SA</c:v>
                </c:pt>
                <c:pt idx="1">
                  <c:v>A</c:v>
                </c:pt>
                <c:pt idx="2">
                  <c:v>N</c:v>
                </c:pt>
                <c:pt idx="3">
                  <c:v>D</c:v>
                </c:pt>
                <c:pt idx="4">
                  <c:v>SD</c:v>
                </c:pt>
              </c:strCache>
            </c:strRef>
          </c:cat>
          <c:val>
            <c:numRef>
              <c:f>'Rough Work'!$D$15:$H$15</c:f>
              <c:numCache>
                <c:formatCode>General</c:formatCode>
                <c:ptCount val="5"/>
                <c:pt idx="0">
                  <c:v>0.0</c:v>
                </c:pt>
                <c:pt idx="1">
                  <c:v>3.0</c:v>
                </c:pt>
                <c:pt idx="2">
                  <c:v>2.0</c:v>
                </c:pt>
                <c:pt idx="3">
                  <c:v>0.0</c:v>
                </c:pt>
                <c:pt idx="4">
                  <c:v>0.0</c:v>
                </c:pt>
              </c:numCache>
            </c:numRef>
          </c:val>
        </c:ser>
        <c:dLbls>
          <c:showLegendKey val="0"/>
          <c:showVal val="0"/>
          <c:showCatName val="0"/>
          <c:showSerName val="0"/>
          <c:showPercent val="0"/>
          <c:showBubbleSize val="0"/>
        </c:dLbls>
        <c:gapWidth val="150"/>
        <c:axId val="2113176136"/>
        <c:axId val="2113173144"/>
      </c:barChart>
      <c:catAx>
        <c:axId val="2113176136"/>
        <c:scaling>
          <c:orientation val="maxMin"/>
        </c:scaling>
        <c:delete val="0"/>
        <c:axPos val="l"/>
        <c:majorTickMark val="out"/>
        <c:minorTickMark val="none"/>
        <c:tickLblPos val="nextTo"/>
        <c:crossAx val="2113173144"/>
        <c:crosses val="autoZero"/>
        <c:auto val="1"/>
        <c:lblAlgn val="ctr"/>
        <c:lblOffset val="100"/>
        <c:noMultiLvlLbl val="0"/>
      </c:catAx>
      <c:valAx>
        <c:axId val="2113173144"/>
        <c:scaling>
          <c:orientation val="minMax"/>
          <c:max val="3.0"/>
        </c:scaling>
        <c:delete val="0"/>
        <c:axPos val="t"/>
        <c:majorGridlines/>
        <c:numFmt formatCode="General" sourceLinked="1"/>
        <c:majorTickMark val="out"/>
        <c:minorTickMark val="none"/>
        <c:tickLblPos val="nextTo"/>
        <c:crossAx val="2113176136"/>
        <c:crosses val="autoZero"/>
        <c:crossBetween val="between"/>
        <c:majorUnit val="1.0"/>
        <c:minorUnit val="1.0"/>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834321959755031"/>
          <c:y val="0.23911900163423"/>
          <c:w val="0.780470691163605"/>
          <c:h val="0.628805526667657"/>
        </c:manualLayout>
      </c:layout>
      <c:barChart>
        <c:barDir val="bar"/>
        <c:grouping val="clustered"/>
        <c:varyColors val="0"/>
        <c:ser>
          <c:idx val="0"/>
          <c:order val="0"/>
          <c:spPr>
            <a:solidFill>
              <a:schemeClr val="accent1"/>
            </a:solidFill>
            <a:ln w="25400" cap="flat" cmpd="sng" algn="ctr">
              <a:solidFill>
                <a:schemeClr val="accent1">
                  <a:shade val="50000"/>
                </a:schemeClr>
              </a:solidFill>
              <a:prstDash val="solid"/>
            </a:ln>
            <a:effectLst/>
          </c:spPr>
          <c:invertIfNegative val="0"/>
          <c:cat>
            <c:strRef>
              <c:f>'Rough Work'!$D$5:$E$5</c:f>
              <c:strCache>
                <c:ptCount val="2"/>
                <c:pt idx="0">
                  <c:v>Yes</c:v>
                </c:pt>
                <c:pt idx="1">
                  <c:v>No</c:v>
                </c:pt>
              </c:strCache>
            </c:strRef>
          </c:cat>
          <c:val>
            <c:numRef>
              <c:f>'Rough Work'!$D$6:$E$6</c:f>
              <c:numCache>
                <c:formatCode>General</c:formatCode>
                <c:ptCount val="2"/>
                <c:pt idx="0">
                  <c:v>5.0</c:v>
                </c:pt>
                <c:pt idx="1">
                  <c:v>0.0</c:v>
                </c:pt>
              </c:numCache>
            </c:numRef>
          </c:val>
        </c:ser>
        <c:dLbls>
          <c:showLegendKey val="0"/>
          <c:showVal val="0"/>
          <c:showCatName val="0"/>
          <c:showSerName val="0"/>
          <c:showPercent val="0"/>
          <c:showBubbleSize val="0"/>
        </c:dLbls>
        <c:gapWidth val="150"/>
        <c:axId val="2113146920"/>
        <c:axId val="2113143928"/>
      </c:barChart>
      <c:catAx>
        <c:axId val="2113146920"/>
        <c:scaling>
          <c:orientation val="maxMin"/>
        </c:scaling>
        <c:delete val="0"/>
        <c:axPos val="l"/>
        <c:majorTickMark val="out"/>
        <c:minorTickMark val="none"/>
        <c:tickLblPos val="nextTo"/>
        <c:crossAx val="2113143928"/>
        <c:crosses val="autoZero"/>
        <c:auto val="1"/>
        <c:lblAlgn val="ctr"/>
        <c:lblOffset val="100"/>
        <c:noMultiLvlLbl val="0"/>
      </c:catAx>
      <c:valAx>
        <c:axId val="2113143928"/>
        <c:scaling>
          <c:orientation val="minMax"/>
          <c:max val="5.0"/>
        </c:scaling>
        <c:delete val="0"/>
        <c:axPos val="t"/>
        <c:majorGridlines/>
        <c:numFmt formatCode="General" sourceLinked="1"/>
        <c:majorTickMark val="out"/>
        <c:minorTickMark val="none"/>
        <c:tickLblPos val="nextTo"/>
        <c:crossAx val="2113146920"/>
        <c:crosses val="autoZero"/>
        <c:crossBetween val="between"/>
        <c:majorUnit val="1.0"/>
        <c:minorUnit val="0.2"/>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image" Target="../media/image1.png"/><Relationship Id="rId5" Type="http://schemas.openxmlformats.org/officeDocument/2006/relationships/image" Target="../media/image2.png"/><Relationship Id="rId6" Type="http://schemas.openxmlformats.org/officeDocument/2006/relationships/image" Target="../media/image3.png"/><Relationship Id="rId7" Type="http://schemas.openxmlformats.org/officeDocument/2006/relationships/image" Target="../media/image4.png"/><Relationship Id="rId8" Type="http://schemas.openxmlformats.org/officeDocument/2006/relationships/image" Target="../media/image5.emf"/><Relationship Id="rId9" Type="http://schemas.openxmlformats.org/officeDocument/2006/relationships/image" Target="../media/image6.emf"/><Relationship Id="rId10" Type="http://schemas.openxmlformats.org/officeDocument/2006/relationships/image" Target="../media/image7.emf"/><Relationship Id="rId11" Type="http://schemas.openxmlformats.org/officeDocument/2006/relationships/image" Target="../media/image8.png"/><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101600</xdr:colOff>
      <xdr:row>7</xdr:row>
      <xdr:rowOff>50800</xdr:rowOff>
    </xdr:from>
    <xdr:to>
      <xdr:col>14</xdr:col>
      <xdr:colOff>762000</xdr:colOff>
      <xdr:row>15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736600</xdr:colOff>
      <xdr:row>8</xdr:row>
      <xdr:rowOff>114300</xdr:rowOff>
    </xdr:from>
    <xdr:to>
      <xdr:col>13</xdr:col>
      <xdr:colOff>165100</xdr:colOff>
      <xdr:row>9</xdr:row>
      <xdr:rowOff>114300</xdr:rowOff>
    </xdr:to>
    <xdr:sp macro="" textlink="">
      <xdr:nvSpPr>
        <xdr:cNvPr id="6" name="TextBox 5"/>
        <xdr:cNvSpPr txBox="1"/>
      </xdr:nvSpPr>
      <xdr:spPr>
        <a:xfrm>
          <a:off x="14109700" y="2019300"/>
          <a:ext cx="2540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342900</xdr:colOff>
      <xdr:row>17</xdr:row>
      <xdr:rowOff>177800</xdr:rowOff>
    </xdr:from>
    <xdr:to>
      <xdr:col>13</xdr:col>
      <xdr:colOff>787400</xdr:colOff>
      <xdr:row>24</xdr:row>
      <xdr:rowOff>114300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4089400</xdr:colOff>
      <xdr:row>7</xdr:row>
      <xdr:rowOff>152400</xdr:rowOff>
    </xdr:from>
    <xdr:to>
      <xdr:col>8</xdr:col>
      <xdr:colOff>241300</xdr:colOff>
      <xdr:row>22</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12700</xdr:colOff>
      <xdr:row>22</xdr:row>
      <xdr:rowOff>114300</xdr:rowOff>
    </xdr:from>
    <xdr:to>
      <xdr:col>8</xdr:col>
      <xdr:colOff>457200</xdr:colOff>
      <xdr:row>29</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774700</xdr:colOff>
      <xdr:row>23</xdr:row>
      <xdr:rowOff>177800</xdr:rowOff>
    </xdr:from>
    <xdr:to>
      <xdr:col>8</xdr:col>
      <xdr:colOff>495300</xdr:colOff>
      <xdr:row>25</xdr:row>
      <xdr:rowOff>127000</xdr:rowOff>
    </xdr:to>
    <xdr:sp macro="" textlink="">
      <xdr:nvSpPr>
        <xdr:cNvPr id="3" name="TextBox 2"/>
        <xdr:cNvSpPr txBox="1"/>
      </xdr:nvSpPr>
      <xdr:spPr>
        <a:xfrm>
          <a:off x="6553200" y="1701800"/>
          <a:ext cx="546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60%</a:t>
          </a:r>
        </a:p>
      </xdr:txBody>
    </xdr:sp>
    <xdr:clientData/>
  </xdr:twoCellAnchor>
  <xdr:twoCellAnchor>
    <xdr:from>
      <xdr:col>6</xdr:col>
      <xdr:colOff>342900</xdr:colOff>
      <xdr:row>24</xdr:row>
      <xdr:rowOff>127000</xdr:rowOff>
    </xdr:from>
    <xdr:to>
      <xdr:col>7</xdr:col>
      <xdr:colOff>63500</xdr:colOff>
      <xdr:row>26</xdr:row>
      <xdr:rowOff>76200</xdr:rowOff>
    </xdr:to>
    <xdr:sp macro="" textlink="">
      <xdr:nvSpPr>
        <xdr:cNvPr id="4" name="TextBox 3"/>
        <xdr:cNvSpPr txBox="1"/>
      </xdr:nvSpPr>
      <xdr:spPr>
        <a:xfrm>
          <a:off x="5295900" y="1841500"/>
          <a:ext cx="546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40%</a:t>
          </a:r>
        </a:p>
      </xdr:txBody>
    </xdr:sp>
    <xdr:clientData/>
  </xdr:twoCellAnchor>
  <xdr:twoCellAnchor>
    <xdr:from>
      <xdr:col>3</xdr:col>
      <xdr:colOff>0</xdr:colOff>
      <xdr:row>32</xdr:row>
      <xdr:rowOff>76200</xdr:rowOff>
    </xdr:from>
    <xdr:to>
      <xdr:col>8</xdr:col>
      <xdr:colOff>482600</xdr:colOff>
      <xdr:row>40</xdr:row>
      <xdr:rowOff>63500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787400</xdr:colOff>
      <xdr:row>35</xdr:row>
      <xdr:rowOff>0</xdr:rowOff>
    </xdr:from>
    <xdr:to>
      <xdr:col>8</xdr:col>
      <xdr:colOff>508000</xdr:colOff>
      <xdr:row>36</xdr:row>
      <xdr:rowOff>139700</xdr:rowOff>
    </xdr:to>
    <xdr:sp macro="" textlink="">
      <xdr:nvSpPr>
        <xdr:cNvPr id="6" name="TextBox 5"/>
        <xdr:cNvSpPr txBox="1"/>
      </xdr:nvSpPr>
      <xdr:spPr>
        <a:xfrm>
          <a:off x="6565900" y="3810000"/>
          <a:ext cx="546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60%</a:t>
          </a:r>
        </a:p>
      </xdr:txBody>
    </xdr:sp>
    <xdr:clientData/>
  </xdr:twoCellAnchor>
  <xdr:twoCellAnchor>
    <xdr:from>
      <xdr:col>6</xdr:col>
      <xdr:colOff>368300</xdr:colOff>
      <xdr:row>36</xdr:row>
      <xdr:rowOff>12700</xdr:rowOff>
    </xdr:from>
    <xdr:to>
      <xdr:col>7</xdr:col>
      <xdr:colOff>88900</xdr:colOff>
      <xdr:row>37</xdr:row>
      <xdr:rowOff>152400</xdr:rowOff>
    </xdr:to>
    <xdr:sp macro="" textlink="">
      <xdr:nvSpPr>
        <xdr:cNvPr id="7" name="TextBox 6"/>
        <xdr:cNvSpPr txBox="1"/>
      </xdr:nvSpPr>
      <xdr:spPr>
        <a:xfrm>
          <a:off x="5321300" y="4013200"/>
          <a:ext cx="546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40%</a:t>
          </a:r>
        </a:p>
      </xdr:txBody>
    </xdr:sp>
    <xdr:clientData/>
  </xdr:twoCellAnchor>
  <xdr:twoCellAnchor>
    <xdr:from>
      <xdr:col>3</xdr:col>
      <xdr:colOff>0</xdr:colOff>
      <xdr:row>7</xdr:row>
      <xdr:rowOff>114300</xdr:rowOff>
    </xdr:from>
    <xdr:to>
      <xdr:col>8</xdr:col>
      <xdr:colOff>444500</xdr:colOff>
      <xdr:row>14</xdr:row>
      <xdr:rowOff>127000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698500</xdr:colOff>
      <xdr:row>9</xdr:row>
      <xdr:rowOff>101600</xdr:rowOff>
    </xdr:from>
    <xdr:to>
      <xdr:col>8</xdr:col>
      <xdr:colOff>419100</xdr:colOff>
      <xdr:row>11</xdr:row>
      <xdr:rowOff>50800</xdr:rowOff>
    </xdr:to>
    <xdr:sp macro="" textlink="">
      <xdr:nvSpPr>
        <xdr:cNvPr id="9" name="TextBox 8"/>
        <xdr:cNvSpPr txBox="1"/>
      </xdr:nvSpPr>
      <xdr:spPr>
        <a:xfrm>
          <a:off x="6477000" y="1816100"/>
          <a:ext cx="5461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100%</a:t>
          </a:r>
        </a:p>
      </xdr:txBody>
    </xdr:sp>
    <xdr:clientData/>
  </xdr:twoCellAnchor>
  <xdr:twoCellAnchor editAs="oneCell">
    <xdr:from>
      <xdr:col>3</xdr:col>
      <xdr:colOff>0</xdr:colOff>
      <xdr:row>47</xdr:row>
      <xdr:rowOff>0</xdr:rowOff>
    </xdr:from>
    <xdr:to>
      <xdr:col>7</xdr:col>
      <xdr:colOff>723900</xdr:colOff>
      <xdr:row>64</xdr:row>
      <xdr:rowOff>88900</xdr:rowOff>
    </xdr:to>
    <xdr:pic>
      <xdr:nvPicPr>
        <xdr:cNvPr id="10" name="Picture 9"/>
        <xdr:cNvPicPr>
          <a:picLocks noChangeAspect="1"/>
        </xdr:cNvPicPr>
      </xdr:nvPicPr>
      <xdr:blipFill>
        <a:blip xmlns:r="http://schemas.openxmlformats.org/officeDocument/2006/relationships" r:embed="rId4"/>
        <a:stretch>
          <a:fillRect/>
        </a:stretch>
      </xdr:blipFill>
      <xdr:spPr>
        <a:xfrm>
          <a:off x="2476500" y="9080500"/>
          <a:ext cx="4025900" cy="3327400"/>
        </a:xfrm>
        <a:prstGeom prst="rect">
          <a:avLst/>
        </a:prstGeom>
      </xdr:spPr>
    </xdr:pic>
    <xdr:clientData/>
  </xdr:twoCellAnchor>
  <xdr:twoCellAnchor editAs="oneCell">
    <xdr:from>
      <xdr:col>3</xdr:col>
      <xdr:colOff>0</xdr:colOff>
      <xdr:row>66</xdr:row>
      <xdr:rowOff>0</xdr:rowOff>
    </xdr:from>
    <xdr:to>
      <xdr:col>7</xdr:col>
      <xdr:colOff>444500</xdr:colOff>
      <xdr:row>83</xdr:row>
      <xdr:rowOff>114300</xdr:rowOff>
    </xdr:to>
    <xdr:pic>
      <xdr:nvPicPr>
        <xdr:cNvPr id="11" name="Picture 10"/>
        <xdr:cNvPicPr>
          <a:picLocks noChangeAspect="1"/>
        </xdr:cNvPicPr>
      </xdr:nvPicPr>
      <xdr:blipFill>
        <a:blip xmlns:r="http://schemas.openxmlformats.org/officeDocument/2006/relationships" r:embed="rId5"/>
        <a:stretch>
          <a:fillRect/>
        </a:stretch>
      </xdr:blipFill>
      <xdr:spPr>
        <a:xfrm>
          <a:off x="2476500" y="12700000"/>
          <a:ext cx="3746500" cy="3352800"/>
        </a:xfrm>
        <a:prstGeom prst="rect">
          <a:avLst/>
        </a:prstGeom>
      </xdr:spPr>
    </xdr:pic>
    <xdr:clientData/>
  </xdr:twoCellAnchor>
  <xdr:twoCellAnchor editAs="oneCell">
    <xdr:from>
      <xdr:col>3</xdr:col>
      <xdr:colOff>0</xdr:colOff>
      <xdr:row>84</xdr:row>
      <xdr:rowOff>0</xdr:rowOff>
    </xdr:from>
    <xdr:to>
      <xdr:col>8</xdr:col>
      <xdr:colOff>546100</xdr:colOff>
      <xdr:row>101</xdr:row>
      <xdr:rowOff>76200</xdr:rowOff>
    </xdr:to>
    <xdr:pic>
      <xdr:nvPicPr>
        <xdr:cNvPr id="12" name="Picture 11"/>
        <xdr:cNvPicPr>
          <a:picLocks noChangeAspect="1"/>
        </xdr:cNvPicPr>
      </xdr:nvPicPr>
      <xdr:blipFill>
        <a:blip xmlns:r="http://schemas.openxmlformats.org/officeDocument/2006/relationships" r:embed="rId6"/>
        <a:stretch>
          <a:fillRect/>
        </a:stretch>
      </xdr:blipFill>
      <xdr:spPr>
        <a:xfrm>
          <a:off x="2476500" y="16129000"/>
          <a:ext cx="4673600" cy="3314700"/>
        </a:xfrm>
        <a:prstGeom prst="rect">
          <a:avLst/>
        </a:prstGeom>
      </xdr:spPr>
    </xdr:pic>
    <xdr:clientData/>
  </xdr:twoCellAnchor>
  <xdr:twoCellAnchor editAs="oneCell">
    <xdr:from>
      <xdr:col>3</xdr:col>
      <xdr:colOff>0</xdr:colOff>
      <xdr:row>102</xdr:row>
      <xdr:rowOff>0</xdr:rowOff>
    </xdr:from>
    <xdr:to>
      <xdr:col>7</xdr:col>
      <xdr:colOff>736600</xdr:colOff>
      <xdr:row>119</xdr:row>
      <xdr:rowOff>127000</xdr:rowOff>
    </xdr:to>
    <xdr:pic>
      <xdr:nvPicPr>
        <xdr:cNvPr id="13" name="Picture 12"/>
        <xdr:cNvPicPr>
          <a:picLocks noChangeAspect="1"/>
        </xdr:cNvPicPr>
      </xdr:nvPicPr>
      <xdr:blipFill>
        <a:blip xmlns:r="http://schemas.openxmlformats.org/officeDocument/2006/relationships" r:embed="rId7"/>
        <a:stretch>
          <a:fillRect/>
        </a:stretch>
      </xdr:blipFill>
      <xdr:spPr>
        <a:xfrm>
          <a:off x="2476500" y="19558000"/>
          <a:ext cx="4038600" cy="3365500"/>
        </a:xfrm>
        <a:prstGeom prst="rect">
          <a:avLst/>
        </a:prstGeom>
      </xdr:spPr>
    </xdr:pic>
    <xdr:clientData/>
  </xdr:twoCellAnchor>
  <xdr:twoCellAnchor editAs="oneCell">
    <xdr:from>
      <xdr:col>3</xdr:col>
      <xdr:colOff>0</xdr:colOff>
      <xdr:row>121</xdr:row>
      <xdr:rowOff>0</xdr:rowOff>
    </xdr:from>
    <xdr:to>
      <xdr:col>52</xdr:col>
      <xdr:colOff>76200</xdr:colOff>
      <xdr:row>136</xdr:row>
      <xdr:rowOff>101600</xdr:rowOff>
    </xdr:to>
    <xdr:pic>
      <xdr:nvPicPr>
        <xdr:cNvPr id="14" name="Picture 13"/>
        <xdr:cNvPicPr>
          <a:picLocks noChangeAspect="1"/>
        </xdr:cNvPicPr>
      </xdr:nvPicPr>
      <xdr:blipFill>
        <a:blip xmlns:r="http://schemas.openxmlformats.org/officeDocument/2006/relationships" r:embed="rId8"/>
        <a:stretch>
          <a:fillRect/>
        </a:stretch>
      </xdr:blipFill>
      <xdr:spPr>
        <a:xfrm>
          <a:off x="2476500" y="23177500"/>
          <a:ext cx="40525700" cy="2959100"/>
        </a:xfrm>
        <a:prstGeom prst="rect">
          <a:avLst/>
        </a:prstGeom>
      </xdr:spPr>
    </xdr:pic>
    <xdr:clientData/>
  </xdr:twoCellAnchor>
  <xdr:twoCellAnchor editAs="oneCell">
    <xdr:from>
      <xdr:col>3</xdr:col>
      <xdr:colOff>0</xdr:colOff>
      <xdr:row>140</xdr:row>
      <xdr:rowOff>0</xdr:rowOff>
    </xdr:from>
    <xdr:to>
      <xdr:col>9</xdr:col>
      <xdr:colOff>774700</xdr:colOff>
      <xdr:row>155</xdr:row>
      <xdr:rowOff>101600</xdr:rowOff>
    </xdr:to>
    <xdr:pic>
      <xdr:nvPicPr>
        <xdr:cNvPr id="15" name="Picture 14"/>
        <xdr:cNvPicPr>
          <a:picLocks noChangeAspect="1"/>
        </xdr:cNvPicPr>
      </xdr:nvPicPr>
      <xdr:blipFill>
        <a:blip xmlns:r="http://schemas.openxmlformats.org/officeDocument/2006/relationships" r:embed="rId9"/>
        <a:stretch>
          <a:fillRect/>
        </a:stretch>
      </xdr:blipFill>
      <xdr:spPr>
        <a:xfrm>
          <a:off x="2476500" y="26416000"/>
          <a:ext cx="5727700" cy="2959100"/>
        </a:xfrm>
        <a:prstGeom prst="rect">
          <a:avLst/>
        </a:prstGeom>
      </xdr:spPr>
    </xdr:pic>
    <xdr:clientData/>
  </xdr:twoCellAnchor>
  <xdr:twoCellAnchor editAs="oneCell">
    <xdr:from>
      <xdr:col>3</xdr:col>
      <xdr:colOff>0</xdr:colOff>
      <xdr:row>156</xdr:row>
      <xdr:rowOff>0</xdr:rowOff>
    </xdr:from>
    <xdr:to>
      <xdr:col>20</xdr:col>
      <xdr:colOff>533400</xdr:colOff>
      <xdr:row>171</xdr:row>
      <xdr:rowOff>88900</xdr:rowOff>
    </xdr:to>
    <xdr:pic>
      <xdr:nvPicPr>
        <xdr:cNvPr id="16" name="Picture 15"/>
        <xdr:cNvPicPr>
          <a:picLocks noChangeAspect="1"/>
        </xdr:cNvPicPr>
      </xdr:nvPicPr>
      <xdr:blipFill>
        <a:blip xmlns:r="http://schemas.openxmlformats.org/officeDocument/2006/relationships" r:embed="rId10"/>
        <a:stretch>
          <a:fillRect/>
        </a:stretch>
      </xdr:blipFill>
      <xdr:spPr>
        <a:xfrm>
          <a:off x="2476500" y="29273500"/>
          <a:ext cx="14566900" cy="2946400"/>
        </a:xfrm>
        <a:prstGeom prst="rect">
          <a:avLst/>
        </a:prstGeom>
      </xdr:spPr>
    </xdr:pic>
    <xdr:clientData/>
  </xdr:twoCellAnchor>
  <xdr:twoCellAnchor editAs="oneCell">
    <xdr:from>
      <xdr:col>3</xdr:col>
      <xdr:colOff>215900</xdr:colOff>
      <xdr:row>170</xdr:row>
      <xdr:rowOff>139700</xdr:rowOff>
    </xdr:from>
    <xdr:to>
      <xdr:col>8</xdr:col>
      <xdr:colOff>558800</xdr:colOff>
      <xdr:row>173</xdr:row>
      <xdr:rowOff>0</xdr:rowOff>
    </xdr:to>
    <xdr:pic>
      <xdr:nvPicPr>
        <xdr:cNvPr id="17" name="Picture 16"/>
        <xdr:cNvPicPr>
          <a:picLocks noChangeAspect="1"/>
        </xdr:cNvPicPr>
      </xdr:nvPicPr>
      <xdr:blipFill>
        <a:blip xmlns:r="http://schemas.openxmlformats.org/officeDocument/2006/relationships" r:embed="rId11"/>
        <a:stretch>
          <a:fillRect/>
        </a:stretch>
      </xdr:blipFill>
      <xdr:spPr>
        <a:xfrm>
          <a:off x="2692400" y="32080200"/>
          <a:ext cx="4470400" cy="431800"/>
        </a:xfrm>
        <a:prstGeom prst="rect">
          <a:avLst/>
        </a:prstGeom>
      </xdr:spPr>
    </xdr:pic>
    <xdr:clientData/>
  </xdr:twoCellAnchor>
  <xdr:twoCellAnchor editAs="oneCell">
    <xdr:from>
      <xdr:col>3</xdr:col>
      <xdr:colOff>292100</xdr:colOff>
      <xdr:row>135</xdr:row>
      <xdr:rowOff>139700</xdr:rowOff>
    </xdr:from>
    <xdr:to>
      <xdr:col>8</xdr:col>
      <xdr:colOff>635000</xdr:colOff>
      <xdr:row>138</xdr:row>
      <xdr:rowOff>0</xdr:rowOff>
    </xdr:to>
    <xdr:pic>
      <xdr:nvPicPr>
        <xdr:cNvPr id="18" name="Picture 17"/>
        <xdr:cNvPicPr>
          <a:picLocks noChangeAspect="1"/>
        </xdr:cNvPicPr>
      </xdr:nvPicPr>
      <xdr:blipFill>
        <a:blip xmlns:r="http://schemas.openxmlformats.org/officeDocument/2006/relationships" r:embed="rId11"/>
        <a:stretch>
          <a:fillRect/>
        </a:stretch>
      </xdr:blipFill>
      <xdr:spPr>
        <a:xfrm>
          <a:off x="2768600" y="26149300"/>
          <a:ext cx="44704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7"/>
  <sheetViews>
    <sheetView topLeftCell="A13" workbookViewId="0">
      <selection activeCell="F37" sqref="F37"/>
    </sheetView>
  </sheetViews>
  <sheetFormatPr baseColWidth="10" defaultRowHeight="15" x14ac:dyDescent="0"/>
  <cols>
    <col min="3" max="3" width="62.83203125" bestFit="1" customWidth="1"/>
  </cols>
  <sheetData>
    <row r="3" spans="1:8">
      <c r="D3" t="s">
        <v>1</v>
      </c>
      <c r="E3" t="s">
        <v>2</v>
      </c>
      <c r="F3" t="s">
        <v>3</v>
      </c>
    </row>
    <row r="4" spans="1:8">
      <c r="A4" t="s">
        <v>106</v>
      </c>
      <c r="B4">
        <v>1</v>
      </c>
      <c r="C4" t="s">
        <v>0</v>
      </c>
      <c r="F4">
        <v>1</v>
      </c>
    </row>
    <row r="5" spans="1:8">
      <c r="A5" t="s">
        <v>107</v>
      </c>
      <c r="F5">
        <v>1</v>
      </c>
    </row>
    <row r="6" spans="1:8">
      <c r="A6" t="s">
        <v>108</v>
      </c>
      <c r="D6">
        <v>1</v>
      </c>
    </row>
    <row r="7" spans="1:8">
      <c r="A7" t="s">
        <v>137</v>
      </c>
      <c r="D7">
        <v>1</v>
      </c>
    </row>
    <row r="8" spans="1:8">
      <c r="A8" t="s">
        <v>138</v>
      </c>
      <c r="F8">
        <v>1</v>
      </c>
    </row>
    <row r="10" spans="1:8">
      <c r="D10" t="s">
        <v>5</v>
      </c>
      <c r="E10" t="s">
        <v>6</v>
      </c>
      <c r="F10" t="s">
        <v>7</v>
      </c>
      <c r="G10" t="s">
        <v>8</v>
      </c>
      <c r="H10" t="s">
        <v>9</v>
      </c>
    </row>
    <row r="11" spans="1:8">
      <c r="B11">
        <v>2</v>
      </c>
      <c r="C11" t="s">
        <v>4</v>
      </c>
      <c r="H11" s="1">
        <v>20000</v>
      </c>
    </row>
    <row r="12" spans="1:8">
      <c r="H12" t="s">
        <v>89</v>
      </c>
    </row>
    <row r="13" spans="1:8">
      <c r="H13" s="1">
        <v>10000</v>
      </c>
    </row>
    <row r="14" spans="1:8">
      <c r="F14">
        <v>1</v>
      </c>
    </row>
    <row r="15" spans="1:8">
      <c r="H15" s="1">
        <v>1000</v>
      </c>
    </row>
    <row r="16" spans="1:8">
      <c r="H16" s="1"/>
    </row>
    <row r="17" spans="2:8">
      <c r="D17" t="s">
        <v>12</v>
      </c>
      <c r="E17" t="s">
        <v>13</v>
      </c>
    </row>
    <row r="18" spans="2:8">
      <c r="B18">
        <v>3</v>
      </c>
      <c r="C18" t="s">
        <v>11</v>
      </c>
      <c r="E18">
        <v>1</v>
      </c>
    </row>
    <row r="19" spans="2:8">
      <c r="E19">
        <v>1</v>
      </c>
    </row>
    <row r="20" spans="2:8">
      <c r="D20">
        <v>1</v>
      </c>
      <c r="F20" t="s">
        <v>109</v>
      </c>
    </row>
    <row r="21" spans="2:8">
      <c r="E21">
        <v>1</v>
      </c>
    </row>
    <row r="22" spans="2:8">
      <c r="E22">
        <v>1</v>
      </c>
      <c r="H22" s="1"/>
    </row>
    <row r="24" spans="2:8">
      <c r="D24" t="s">
        <v>12</v>
      </c>
      <c r="E24" t="s">
        <v>13</v>
      </c>
    </row>
    <row r="25" spans="2:8">
      <c r="B25">
        <v>4</v>
      </c>
      <c r="C25" t="s">
        <v>14</v>
      </c>
      <c r="D25">
        <v>1</v>
      </c>
    </row>
    <row r="26" spans="2:8">
      <c r="D26">
        <v>1</v>
      </c>
    </row>
    <row r="27" spans="2:8">
      <c r="D27">
        <v>1</v>
      </c>
    </row>
    <row r="28" spans="2:8">
      <c r="D28">
        <v>1</v>
      </c>
    </row>
    <row r="29" spans="2:8">
      <c r="D29">
        <v>1</v>
      </c>
    </row>
    <row r="30" spans="2:8">
      <c r="H30" s="1"/>
    </row>
    <row r="32" spans="2:8">
      <c r="D32" t="s">
        <v>12</v>
      </c>
      <c r="E32" t="s">
        <v>13</v>
      </c>
      <c r="F32" t="s">
        <v>17</v>
      </c>
    </row>
    <row r="33" spans="2:6">
      <c r="B33">
        <v>5</v>
      </c>
      <c r="C33" t="s">
        <v>15</v>
      </c>
      <c r="D33">
        <v>1</v>
      </c>
      <c r="F33" t="s">
        <v>18</v>
      </c>
    </row>
    <row r="34" spans="2:6">
      <c r="D34">
        <v>1</v>
      </c>
      <c r="E34" t="s">
        <v>19</v>
      </c>
    </row>
    <row r="35" spans="2:6">
      <c r="D35">
        <v>1</v>
      </c>
      <c r="F35" t="s">
        <v>110</v>
      </c>
    </row>
    <row r="36" spans="2:6">
      <c r="D36">
        <v>1</v>
      </c>
    </row>
    <row r="37" spans="2:6">
      <c r="D37">
        <v>1</v>
      </c>
      <c r="F37" t="s">
        <v>154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abSelected="1" topLeftCell="A23" workbookViewId="0">
      <selection activeCell="I46" sqref="I46"/>
    </sheetView>
  </sheetViews>
  <sheetFormatPr baseColWidth="10" defaultRowHeight="15" x14ac:dyDescent="0"/>
  <cols>
    <col min="2" max="2" width="5" customWidth="1"/>
    <col min="3" max="3" width="34.6640625" customWidth="1"/>
    <col min="4" max="4" width="3.83203125" customWidth="1"/>
    <col min="5" max="5" width="3.6640625" customWidth="1"/>
    <col min="6" max="6" width="3.1640625" customWidth="1"/>
    <col min="7" max="8" width="3.33203125" customWidth="1"/>
    <col min="9" max="9" width="54.1640625" style="3" customWidth="1"/>
    <col min="13" max="13" width="43.6640625" style="3" customWidth="1"/>
  </cols>
  <sheetData>
    <row r="1" spans="1:13">
      <c r="C1" t="s">
        <v>27</v>
      </c>
      <c r="D1" t="s">
        <v>20</v>
      </c>
      <c r="E1" t="s">
        <v>21</v>
      </c>
      <c r="F1" t="s">
        <v>22</v>
      </c>
      <c r="G1" t="s">
        <v>23</v>
      </c>
      <c r="H1" t="s">
        <v>24</v>
      </c>
      <c r="I1" s="3" t="s">
        <v>16</v>
      </c>
      <c r="K1" t="s">
        <v>49</v>
      </c>
      <c r="L1" t="s">
        <v>50</v>
      </c>
      <c r="M1" s="3" t="s">
        <v>51</v>
      </c>
    </row>
    <row r="2" spans="1:13">
      <c r="A2" t="s">
        <v>106</v>
      </c>
      <c r="B2">
        <v>1</v>
      </c>
      <c r="C2" t="s">
        <v>34</v>
      </c>
      <c r="E2">
        <v>1</v>
      </c>
      <c r="K2" t="s">
        <v>92</v>
      </c>
      <c r="L2">
        <v>1</v>
      </c>
    </row>
    <row r="3" spans="1:13">
      <c r="A3" t="s">
        <v>107</v>
      </c>
      <c r="D3">
        <v>1</v>
      </c>
      <c r="I3" s="3" t="s">
        <v>80</v>
      </c>
      <c r="K3" t="s">
        <v>91</v>
      </c>
      <c r="L3">
        <v>1</v>
      </c>
    </row>
    <row r="4" spans="1:13">
      <c r="A4" t="s">
        <v>108</v>
      </c>
      <c r="D4">
        <v>1</v>
      </c>
      <c r="K4" t="s">
        <v>127</v>
      </c>
      <c r="L4">
        <v>1</v>
      </c>
    </row>
    <row r="5" spans="1:13">
      <c r="A5" t="s">
        <v>137</v>
      </c>
      <c r="D5">
        <v>1</v>
      </c>
      <c r="K5" t="s">
        <v>127</v>
      </c>
      <c r="L5">
        <v>1</v>
      </c>
    </row>
    <row r="6" spans="1:13">
      <c r="A6" t="s">
        <v>138</v>
      </c>
      <c r="E6">
        <v>1</v>
      </c>
      <c r="I6" s="3" t="s">
        <v>159</v>
      </c>
      <c r="K6" t="s">
        <v>100</v>
      </c>
      <c r="L6">
        <v>1</v>
      </c>
    </row>
    <row r="8" spans="1:13" ht="30">
      <c r="B8">
        <v>2</v>
      </c>
      <c r="C8" t="s">
        <v>36</v>
      </c>
      <c r="F8">
        <v>1</v>
      </c>
      <c r="I8" s="3" t="s">
        <v>25</v>
      </c>
      <c r="K8" t="s">
        <v>46</v>
      </c>
      <c r="L8">
        <v>10</v>
      </c>
      <c r="M8" s="3" t="s">
        <v>52</v>
      </c>
    </row>
    <row r="9" spans="1:13">
      <c r="E9">
        <v>1</v>
      </c>
      <c r="I9" s="3" t="s">
        <v>81</v>
      </c>
      <c r="K9" t="s">
        <v>93</v>
      </c>
      <c r="L9">
        <v>5</v>
      </c>
      <c r="M9" s="3" t="s">
        <v>95</v>
      </c>
    </row>
    <row r="10" spans="1:13" ht="60">
      <c r="E10">
        <v>1</v>
      </c>
      <c r="I10" s="3" t="s">
        <v>111</v>
      </c>
      <c r="K10" t="s">
        <v>100</v>
      </c>
      <c r="L10">
        <v>5</v>
      </c>
      <c r="M10" s="3" t="s">
        <v>128</v>
      </c>
    </row>
    <row r="11" spans="1:13">
      <c r="E11">
        <v>1</v>
      </c>
      <c r="I11" s="3" t="s">
        <v>139</v>
      </c>
      <c r="K11" t="s">
        <v>142</v>
      </c>
      <c r="L11">
        <v>8</v>
      </c>
    </row>
    <row r="12" spans="1:13">
      <c r="H12">
        <v>1</v>
      </c>
      <c r="I12" s="3" t="s">
        <v>156</v>
      </c>
      <c r="K12" t="s">
        <v>157</v>
      </c>
      <c r="M12" s="3" t="s">
        <v>158</v>
      </c>
    </row>
    <row r="14" spans="1:13">
      <c r="B14">
        <v>3</v>
      </c>
      <c r="C14" t="s">
        <v>35</v>
      </c>
      <c r="E14">
        <v>1</v>
      </c>
      <c r="I14" s="3" t="s">
        <v>82</v>
      </c>
      <c r="K14" t="s">
        <v>46</v>
      </c>
      <c r="L14">
        <v>4</v>
      </c>
    </row>
    <row r="15" spans="1:13" ht="45">
      <c r="E15">
        <v>1</v>
      </c>
      <c r="I15" s="3" t="s">
        <v>85</v>
      </c>
      <c r="K15" t="s">
        <v>94</v>
      </c>
      <c r="L15">
        <v>3</v>
      </c>
      <c r="M15" s="3" t="s">
        <v>96</v>
      </c>
    </row>
    <row r="16" spans="1:13" ht="75">
      <c r="E16">
        <v>1</v>
      </c>
      <c r="I16" s="3" t="s">
        <v>112</v>
      </c>
      <c r="K16" t="s">
        <v>129</v>
      </c>
      <c r="L16">
        <v>6</v>
      </c>
    </row>
    <row r="17" spans="2:13">
      <c r="D17">
        <v>1</v>
      </c>
      <c r="K17" t="s">
        <v>143</v>
      </c>
      <c r="L17">
        <v>7</v>
      </c>
    </row>
    <row r="18" spans="2:13" ht="90">
      <c r="G18">
        <v>1</v>
      </c>
      <c r="I18" s="3" t="s">
        <v>172</v>
      </c>
    </row>
    <row r="20" spans="2:13">
      <c r="B20">
        <v>4</v>
      </c>
      <c r="C20" t="s">
        <v>30</v>
      </c>
      <c r="F20">
        <v>1</v>
      </c>
      <c r="I20" s="3" t="s">
        <v>26</v>
      </c>
      <c r="K20" t="s">
        <v>46</v>
      </c>
      <c r="L20">
        <v>5</v>
      </c>
      <c r="M20" s="3" t="s">
        <v>53</v>
      </c>
    </row>
    <row r="21" spans="2:13" ht="30">
      <c r="F21" t="s">
        <v>46</v>
      </c>
      <c r="I21" s="3" t="s">
        <v>83</v>
      </c>
      <c r="K21" t="s">
        <v>97</v>
      </c>
      <c r="L21">
        <v>5</v>
      </c>
      <c r="M21" s="3" t="s">
        <v>98</v>
      </c>
    </row>
    <row r="22" spans="2:13" ht="30">
      <c r="G22">
        <v>1</v>
      </c>
      <c r="I22" s="3" t="s">
        <v>113</v>
      </c>
      <c r="K22" t="s">
        <v>105</v>
      </c>
      <c r="L22">
        <v>4</v>
      </c>
      <c r="M22" s="3" t="s">
        <v>130</v>
      </c>
    </row>
    <row r="23" spans="2:13">
      <c r="F23" t="s">
        <v>46</v>
      </c>
      <c r="I23" s="3" t="s">
        <v>117</v>
      </c>
      <c r="K23" t="s">
        <v>89</v>
      </c>
      <c r="L23" t="s">
        <v>89</v>
      </c>
    </row>
    <row r="24" spans="2:13">
      <c r="G24">
        <v>1</v>
      </c>
      <c r="I24" s="3" t="s">
        <v>162</v>
      </c>
    </row>
    <row r="26" spans="2:13" ht="45">
      <c r="B26">
        <v>5</v>
      </c>
      <c r="C26" t="s">
        <v>31</v>
      </c>
      <c r="F26">
        <v>1</v>
      </c>
      <c r="I26" s="3" t="s">
        <v>28</v>
      </c>
      <c r="K26" t="s">
        <v>46</v>
      </c>
      <c r="L26" t="s">
        <v>46</v>
      </c>
      <c r="M26" s="3" t="s">
        <v>54</v>
      </c>
    </row>
    <row r="27" spans="2:13">
      <c r="D27">
        <v>1</v>
      </c>
      <c r="I27" s="3" t="s">
        <v>84</v>
      </c>
      <c r="K27" t="s">
        <v>99</v>
      </c>
      <c r="L27">
        <v>1</v>
      </c>
    </row>
    <row r="28" spans="2:13" ht="30">
      <c r="E28">
        <v>1</v>
      </c>
      <c r="I28" s="3" t="s">
        <v>114</v>
      </c>
      <c r="K28" t="s">
        <v>127</v>
      </c>
      <c r="L28">
        <v>1</v>
      </c>
    </row>
    <row r="29" spans="2:13">
      <c r="D29">
        <v>1</v>
      </c>
      <c r="K29" t="s">
        <v>132</v>
      </c>
      <c r="L29">
        <v>1</v>
      </c>
    </row>
    <row r="30" spans="2:13">
      <c r="E30">
        <v>1</v>
      </c>
      <c r="I30" s="3" t="s">
        <v>163</v>
      </c>
      <c r="M30" s="3" t="s">
        <v>176</v>
      </c>
    </row>
    <row r="32" spans="2:13">
      <c r="B32">
        <v>6</v>
      </c>
      <c r="C32" t="s">
        <v>32</v>
      </c>
      <c r="F32" s="2" t="s">
        <v>46</v>
      </c>
      <c r="I32" s="3" t="s">
        <v>33</v>
      </c>
      <c r="K32" t="s">
        <v>46</v>
      </c>
      <c r="L32" t="s">
        <v>46</v>
      </c>
    </row>
    <row r="33" spans="2:13">
      <c r="E33">
        <v>1</v>
      </c>
      <c r="K33" t="s">
        <v>91</v>
      </c>
      <c r="L33">
        <v>3</v>
      </c>
    </row>
    <row r="34" spans="2:13" ht="60">
      <c r="F34" t="s">
        <v>46</v>
      </c>
      <c r="I34" s="3" t="s">
        <v>115</v>
      </c>
      <c r="K34" t="s">
        <v>127</v>
      </c>
      <c r="L34">
        <v>1</v>
      </c>
    </row>
    <row r="35" spans="2:13">
      <c r="D35">
        <v>1</v>
      </c>
      <c r="K35" t="s">
        <v>144</v>
      </c>
      <c r="L35">
        <v>1</v>
      </c>
    </row>
    <row r="36" spans="2:13">
      <c r="F36">
        <v>1</v>
      </c>
      <c r="I36" s="3" t="s">
        <v>164</v>
      </c>
    </row>
    <row r="38" spans="2:13">
      <c r="B38">
        <v>7</v>
      </c>
      <c r="C38" t="s">
        <v>37</v>
      </c>
      <c r="E38">
        <v>1</v>
      </c>
      <c r="K38" t="s">
        <v>46</v>
      </c>
      <c r="L38" t="s">
        <v>46</v>
      </c>
    </row>
    <row r="39" spans="2:13">
      <c r="F39" t="s">
        <v>46</v>
      </c>
      <c r="K39" t="s">
        <v>100</v>
      </c>
      <c r="L39">
        <v>1</v>
      </c>
    </row>
    <row r="40" spans="2:13" ht="30">
      <c r="F40">
        <v>1</v>
      </c>
      <c r="I40" s="3" t="s">
        <v>116</v>
      </c>
      <c r="K40" t="s">
        <v>131</v>
      </c>
      <c r="L40">
        <v>1</v>
      </c>
    </row>
    <row r="41" spans="2:13" ht="30">
      <c r="D41">
        <v>1</v>
      </c>
      <c r="K41" t="s">
        <v>144</v>
      </c>
      <c r="L41">
        <v>1</v>
      </c>
      <c r="M41" s="3" t="s">
        <v>145</v>
      </c>
    </row>
    <row r="42" spans="2:13">
      <c r="F42">
        <v>1</v>
      </c>
      <c r="I42" s="3" t="s">
        <v>178</v>
      </c>
    </row>
    <row r="44" spans="2:13">
      <c r="B44">
        <v>8</v>
      </c>
      <c r="C44" t="s">
        <v>38</v>
      </c>
      <c r="E44">
        <v>1</v>
      </c>
      <c r="K44" t="s">
        <v>46</v>
      </c>
      <c r="L44">
        <v>2</v>
      </c>
    </row>
    <row r="45" spans="2:13" ht="30">
      <c r="D45">
        <v>1</v>
      </c>
      <c r="I45" s="3" t="s">
        <v>86</v>
      </c>
      <c r="K45" t="s">
        <v>101</v>
      </c>
      <c r="L45">
        <v>1</v>
      </c>
    </row>
    <row r="46" spans="2:13">
      <c r="E46">
        <v>1</v>
      </c>
      <c r="K46" t="s">
        <v>127</v>
      </c>
      <c r="L46">
        <v>1</v>
      </c>
    </row>
    <row r="47" spans="2:13">
      <c r="D47">
        <v>1</v>
      </c>
      <c r="K47" t="s">
        <v>127</v>
      </c>
      <c r="L47">
        <v>1</v>
      </c>
    </row>
    <row r="48" spans="2:13">
      <c r="E48">
        <v>1</v>
      </c>
      <c r="I48" s="3" t="s">
        <v>165</v>
      </c>
    </row>
    <row r="50" spans="2:13">
      <c r="B50">
        <v>9</v>
      </c>
      <c r="C50" t="s">
        <v>39</v>
      </c>
      <c r="E50">
        <v>1</v>
      </c>
      <c r="K50" t="s">
        <v>46</v>
      </c>
      <c r="L50">
        <v>2</v>
      </c>
      <c r="M50" s="3" t="s">
        <v>55</v>
      </c>
    </row>
    <row r="51" spans="2:13" ht="30">
      <c r="E51">
        <v>1</v>
      </c>
      <c r="I51" s="3" t="s">
        <v>88</v>
      </c>
      <c r="K51" t="s">
        <v>99</v>
      </c>
      <c r="L51">
        <v>2</v>
      </c>
      <c r="M51" s="3" t="s">
        <v>102</v>
      </c>
    </row>
    <row r="52" spans="2:13">
      <c r="F52" t="s">
        <v>46</v>
      </c>
      <c r="I52" s="3" t="s">
        <v>117</v>
      </c>
      <c r="K52" t="s">
        <v>89</v>
      </c>
      <c r="L52" t="s">
        <v>89</v>
      </c>
    </row>
    <row r="53" spans="2:13">
      <c r="F53" t="s">
        <v>46</v>
      </c>
      <c r="I53" s="3" t="s">
        <v>117</v>
      </c>
      <c r="K53" t="s">
        <v>89</v>
      </c>
      <c r="L53" t="s">
        <v>89</v>
      </c>
    </row>
    <row r="54" spans="2:13" ht="30">
      <c r="F54">
        <v>1</v>
      </c>
      <c r="I54" s="3" t="s">
        <v>166</v>
      </c>
    </row>
    <row r="56" spans="2:13">
      <c r="B56">
        <v>10</v>
      </c>
      <c r="C56" t="s">
        <v>40</v>
      </c>
      <c r="E56">
        <v>1</v>
      </c>
      <c r="I56" s="3" t="s">
        <v>43</v>
      </c>
      <c r="K56" t="s">
        <v>46</v>
      </c>
      <c r="L56">
        <v>1</v>
      </c>
    </row>
    <row r="57" spans="2:13" ht="30">
      <c r="F57">
        <v>1</v>
      </c>
      <c r="I57" s="3" t="s">
        <v>87</v>
      </c>
      <c r="K57" t="s">
        <v>103</v>
      </c>
      <c r="L57">
        <v>2</v>
      </c>
      <c r="M57" s="3" t="s">
        <v>104</v>
      </c>
    </row>
    <row r="58" spans="2:13" ht="30">
      <c r="E58">
        <v>1</v>
      </c>
      <c r="I58" s="3" t="s">
        <v>118</v>
      </c>
      <c r="K58" t="s">
        <v>99</v>
      </c>
      <c r="L58">
        <v>1</v>
      </c>
    </row>
    <row r="59" spans="2:13" ht="30">
      <c r="E59">
        <v>1</v>
      </c>
      <c r="I59" s="3" t="s">
        <v>140</v>
      </c>
      <c r="K59" t="s">
        <v>99</v>
      </c>
      <c r="L59">
        <v>1</v>
      </c>
      <c r="M59" s="3" t="s">
        <v>146</v>
      </c>
    </row>
    <row r="60" spans="2:13">
      <c r="F60">
        <v>1</v>
      </c>
      <c r="I60" s="3" t="s">
        <v>167</v>
      </c>
    </row>
    <row r="62" spans="2:13">
      <c r="B62">
        <v>11</v>
      </c>
      <c r="C62" t="s">
        <v>41</v>
      </c>
      <c r="E62">
        <v>1</v>
      </c>
      <c r="I62" s="3" t="s">
        <v>44</v>
      </c>
      <c r="K62" t="s">
        <v>46</v>
      </c>
      <c r="L62">
        <v>2</v>
      </c>
      <c r="M62" s="3" t="s">
        <v>56</v>
      </c>
    </row>
    <row r="63" spans="2:13">
      <c r="E63">
        <v>1</v>
      </c>
      <c r="K63" t="s">
        <v>100</v>
      </c>
      <c r="L63">
        <v>1</v>
      </c>
    </row>
    <row r="64" spans="2:13">
      <c r="E64">
        <v>1</v>
      </c>
      <c r="K64" t="s">
        <v>132</v>
      </c>
      <c r="L64">
        <v>1</v>
      </c>
    </row>
    <row r="65" spans="2:13">
      <c r="E65">
        <v>1</v>
      </c>
      <c r="K65" t="s">
        <v>91</v>
      </c>
      <c r="L65" s="2" t="s">
        <v>29</v>
      </c>
    </row>
    <row r="66" spans="2:13">
      <c r="E66">
        <v>1</v>
      </c>
    </row>
    <row r="68" spans="2:13">
      <c r="B68">
        <v>12</v>
      </c>
      <c r="C68" t="s">
        <v>42</v>
      </c>
      <c r="E68">
        <v>1</v>
      </c>
      <c r="K68" t="s">
        <v>46</v>
      </c>
      <c r="L68">
        <v>1</v>
      </c>
      <c r="M68" s="3" t="s">
        <v>57</v>
      </c>
    </row>
    <row r="69" spans="2:13">
      <c r="E69">
        <v>1</v>
      </c>
      <c r="K69" t="s">
        <v>100</v>
      </c>
      <c r="L69">
        <v>1</v>
      </c>
    </row>
    <row r="70" spans="2:13">
      <c r="E70">
        <v>1</v>
      </c>
      <c r="K70" t="s">
        <v>133</v>
      </c>
      <c r="L70">
        <v>1</v>
      </c>
    </row>
    <row r="71" spans="2:13">
      <c r="E71">
        <v>1</v>
      </c>
      <c r="K71" t="s">
        <v>91</v>
      </c>
      <c r="L71" s="2" t="s">
        <v>29</v>
      </c>
    </row>
    <row r="72" spans="2:13">
      <c r="E72">
        <v>1</v>
      </c>
    </row>
    <row r="74" spans="2:13" ht="30">
      <c r="B74">
        <v>13</v>
      </c>
      <c r="C74" t="s">
        <v>45</v>
      </c>
      <c r="E74">
        <v>1</v>
      </c>
      <c r="K74" t="s">
        <v>46</v>
      </c>
      <c r="L74" t="s">
        <v>46</v>
      </c>
      <c r="M74" s="3" t="s">
        <v>58</v>
      </c>
    </row>
    <row r="75" spans="2:13">
      <c r="E75">
        <v>1</v>
      </c>
      <c r="K75" t="s">
        <v>100</v>
      </c>
      <c r="L75">
        <v>1</v>
      </c>
    </row>
    <row r="76" spans="2:13">
      <c r="E76">
        <v>1</v>
      </c>
      <c r="K76" t="s">
        <v>132</v>
      </c>
      <c r="L76">
        <v>1</v>
      </c>
    </row>
    <row r="77" spans="2:13" ht="45">
      <c r="E77">
        <v>1</v>
      </c>
      <c r="K77" t="s">
        <v>91</v>
      </c>
      <c r="L77" s="2" t="s">
        <v>29</v>
      </c>
      <c r="M77" s="3" t="s">
        <v>147</v>
      </c>
    </row>
    <row r="78" spans="2:13" ht="30">
      <c r="E78">
        <v>1</v>
      </c>
      <c r="I78" s="3" t="s">
        <v>168</v>
      </c>
    </row>
    <row r="80" spans="2:13">
      <c r="B80">
        <v>14</v>
      </c>
      <c r="C80" t="s">
        <v>47</v>
      </c>
      <c r="F80">
        <v>1</v>
      </c>
      <c r="K80" t="s">
        <v>46</v>
      </c>
      <c r="L80" t="s">
        <v>46</v>
      </c>
      <c r="M80" s="3" t="s">
        <v>59</v>
      </c>
    </row>
    <row r="81" spans="2:13">
      <c r="E81">
        <v>1</v>
      </c>
      <c r="K81" t="s">
        <v>99</v>
      </c>
      <c r="L81">
        <v>1</v>
      </c>
    </row>
    <row r="82" spans="2:13" ht="45">
      <c r="G82">
        <v>1</v>
      </c>
      <c r="I82" s="3" t="s">
        <v>119</v>
      </c>
      <c r="K82" t="s">
        <v>127</v>
      </c>
      <c r="L82">
        <v>1</v>
      </c>
    </row>
    <row r="83" spans="2:13" ht="30">
      <c r="E83">
        <v>1</v>
      </c>
      <c r="I83" s="3" t="s">
        <v>141</v>
      </c>
      <c r="K83" t="s">
        <v>148</v>
      </c>
      <c r="L83">
        <v>1</v>
      </c>
      <c r="M83" s="3" t="s">
        <v>149</v>
      </c>
    </row>
    <row r="84" spans="2:13">
      <c r="G84">
        <v>1</v>
      </c>
      <c r="I84" s="3" t="s">
        <v>169</v>
      </c>
    </row>
    <row r="86" spans="2:13">
      <c r="B86">
        <v>15</v>
      </c>
      <c r="C86" t="s">
        <v>48</v>
      </c>
      <c r="F86" t="s">
        <v>46</v>
      </c>
      <c r="K86" t="s">
        <v>46</v>
      </c>
      <c r="L86" t="s">
        <v>46</v>
      </c>
      <c r="M86" s="3" t="s">
        <v>10</v>
      </c>
    </row>
    <row r="87" spans="2:13">
      <c r="D87">
        <v>1</v>
      </c>
      <c r="K87" t="s">
        <v>105</v>
      </c>
      <c r="L87">
        <v>1</v>
      </c>
    </row>
    <row r="88" spans="2:13">
      <c r="D88">
        <v>1</v>
      </c>
      <c r="K88" t="s">
        <v>131</v>
      </c>
      <c r="L88">
        <v>1</v>
      </c>
    </row>
    <row r="89" spans="2:13">
      <c r="D89">
        <v>1</v>
      </c>
      <c r="K89" t="s">
        <v>131</v>
      </c>
      <c r="L89">
        <v>1</v>
      </c>
    </row>
    <row r="90" spans="2:13">
      <c r="D90">
        <v>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7"/>
  <sheetViews>
    <sheetView topLeftCell="A46" workbookViewId="0">
      <selection activeCell="D66" sqref="D66"/>
    </sheetView>
  </sheetViews>
  <sheetFormatPr baseColWidth="10" defaultRowHeight="15" x14ac:dyDescent="0"/>
  <cols>
    <col min="3" max="3" width="59.1640625" bestFit="1" customWidth="1"/>
    <col min="4" max="4" width="54.33203125" bestFit="1" customWidth="1"/>
    <col min="8" max="8" width="14.6640625" bestFit="1" customWidth="1"/>
  </cols>
  <sheetData>
    <row r="2" spans="2:8">
      <c r="D2" t="s">
        <v>61</v>
      </c>
      <c r="E2" t="s">
        <v>62</v>
      </c>
      <c r="F2" t="s">
        <v>63</v>
      </c>
      <c r="G2" t="s">
        <v>64</v>
      </c>
      <c r="H2" t="s">
        <v>65</v>
      </c>
    </row>
    <row r="3" spans="2:8">
      <c r="B3">
        <v>1</v>
      </c>
      <c r="C3" t="s">
        <v>60</v>
      </c>
      <c r="D3">
        <v>1</v>
      </c>
      <c r="E3">
        <v>1</v>
      </c>
      <c r="F3">
        <v>1</v>
      </c>
      <c r="H3">
        <v>1</v>
      </c>
    </row>
    <row r="4" spans="2:8">
      <c r="E4">
        <v>1</v>
      </c>
      <c r="F4">
        <v>1</v>
      </c>
      <c r="G4">
        <v>1</v>
      </c>
      <c r="H4">
        <v>1</v>
      </c>
    </row>
    <row r="5" spans="2:8">
      <c r="D5" t="s">
        <v>120</v>
      </c>
      <c r="E5">
        <v>1</v>
      </c>
      <c r="F5">
        <v>1</v>
      </c>
      <c r="G5">
        <v>1</v>
      </c>
      <c r="H5">
        <v>1</v>
      </c>
    </row>
    <row r="6" spans="2:8">
      <c r="D6">
        <v>1</v>
      </c>
      <c r="E6">
        <v>1</v>
      </c>
      <c r="F6">
        <v>1</v>
      </c>
      <c r="G6">
        <v>1</v>
      </c>
      <c r="H6">
        <v>1</v>
      </c>
    </row>
    <row r="7" spans="2:8">
      <c r="E7">
        <v>1</v>
      </c>
      <c r="F7">
        <v>1</v>
      </c>
      <c r="H7">
        <v>1</v>
      </c>
    </row>
    <row r="9" spans="2:8">
      <c r="D9" t="s">
        <v>20</v>
      </c>
      <c r="E9" t="s">
        <v>21</v>
      </c>
      <c r="F9" t="s">
        <v>22</v>
      </c>
      <c r="G9" t="s">
        <v>23</v>
      </c>
      <c r="H9" t="s">
        <v>24</v>
      </c>
    </row>
    <row r="10" spans="2:8">
      <c r="B10">
        <v>2</v>
      </c>
      <c r="C10" t="s">
        <v>66</v>
      </c>
      <c r="E10">
        <v>1</v>
      </c>
    </row>
    <row r="11" spans="2:8">
      <c r="E11">
        <v>1</v>
      </c>
    </row>
    <row r="12" spans="2:8">
      <c r="E12">
        <v>1</v>
      </c>
    </row>
    <row r="13" spans="2:8">
      <c r="E13">
        <v>1</v>
      </c>
    </row>
    <row r="14" spans="2:8">
      <c r="F14">
        <v>1</v>
      </c>
    </row>
    <row r="16" spans="2:8">
      <c r="B16">
        <v>3</v>
      </c>
      <c r="C16" t="s">
        <v>67</v>
      </c>
      <c r="E16">
        <v>1</v>
      </c>
    </row>
    <row r="17" spans="2:7">
      <c r="G17">
        <v>1</v>
      </c>
    </row>
    <row r="18" spans="2:7">
      <c r="E18">
        <v>1</v>
      </c>
    </row>
    <row r="19" spans="2:7">
      <c r="D19">
        <v>1</v>
      </c>
    </row>
    <row r="20" spans="2:7">
      <c r="E20">
        <v>1</v>
      </c>
    </row>
    <row r="22" spans="2:7">
      <c r="B22">
        <v>4</v>
      </c>
      <c r="C22" t="s">
        <v>68</v>
      </c>
      <c r="E22">
        <v>1</v>
      </c>
    </row>
    <row r="23" spans="2:7">
      <c r="E23">
        <v>1</v>
      </c>
    </row>
    <row r="24" spans="2:7">
      <c r="E24">
        <v>1</v>
      </c>
    </row>
    <row r="25" spans="2:7">
      <c r="E25">
        <v>1</v>
      </c>
    </row>
    <row r="26" spans="2:7">
      <c r="E26">
        <v>1</v>
      </c>
    </row>
    <row r="28" spans="2:7">
      <c r="B28">
        <v>5</v>
      </c>
      <c r="C28" t="s">
        <v>69</v>
      </c>
      <c r="E28">
        <v>1</v>
      </c>
    </row>
    <row r="29" spans="2:7">
      <c r="D29">
        <v>1</v>
      </c>
    </row>
    <row r="30" spans="2:7">
      <c r="D30">
        <v>1</v>
      </c>
    </row>
    <row r="31" spans="2:7">
      <c r="E31">
        <v>1</v>
      </c>
    </row>
    <row r="32" spans="2:7">
      <c r="D32">
        <v>1</v>
      </c>
    </row>
    <row r="34" spans="2:6">
      <c r="B34">
        <v>6</v>
      </c>
      <c r="C34" t="s">
        <v>70</v>
      </c>
      <c r="F34">
        <v>1</v>
      </c>
    </row>
    <row r="35" spans="2:6">
      <c r="F35">
        <v>1</v>
      </c>
    </row>
    <row r="36" spans="2:6">
      <c r="E36">
        <v>1</v>
      </c>
    </row>
    <row r="37" spans="2:6">
      <c r="E37">
        <v>1</v>
      </c>
    </row>
    <row r="38" spans="2:6">
      <c r="F38">
        <v>1</v>
      </c>
    </row>
    <row r="40" spans="2:6">
      <c r="B40">
        <v>7</v>
      </c>
      <c r="C40" t="s">
        <v>71</v>
      </c>
      <c r="D40" t="s">
        <v>72</v>
      </c>
    </row>
    <row r="41" spans="2:6">
      <c r="D41" t="s">
        <v>89</v>
      </c>
    </row>
    <row r="42" spans="2:6">
      <c r="D42" t="s">
        <v>121</v>
      </c>
    </row>
    <row r="43" spans="2:6">
      <c r="D43" t="s">
        <v>150</v>
      </c>
    </row>
    <row r="46" spans="2:6">
      <c r="B46">
        <v>8</v>
      </c>
      <c r="C46" t="s">
        <v>73</v>
      </c>
      <c r="D46" t="s">
        <v>74</v>
      </c>
    </row>
    <row r="47" spans="2:6">
      <c r="D47" t="s">
        <v>89</v>
      </c>
    </row>
    <row r="48" spans="2:6" ht="45">
      <c r="D48" s="3" t="s">
        <v>122</v>
      </c>
    </row>
    <row r="49" spans="2:4">
      <c r="D49" s="3" t="s">
        <v>151</v>
      </c>
    </row>
    <row r="52" spans="2:4">
      <c r="B52">
        <v>9</v>
      </c>
      <c r="C52" t="s">
        <v>123</v>
      </c>
      <c r="D52" t="s">
        <v>75</v>
      </c>
    </row>
    <row r="53" spans="2:4">
      <c r="D53" t="s">
        <v>89</v>
      </c>
    </row>
    <row r="54" spans="2:4">
      <c r="D54" t="s">
        <v>124</v>
      </c>
    </row>
    <row r="55" spans="2:4">
      <c r="D55" t="s">
        <v>152</v>
      </c>
    </row>
    <row r="58" spans="2:4">
      <c r="B58">
        <v>10</v>
      </c>
      <c r="C58" t="s">
        <v>76</v>
      </c>
      <c r="D58" t="s">
        <v>77</v>
      </c>
    </row>
    <row r="59" spans="2:4">
      <c r="D59" t="s">
        <v>89</v>
      </c>
    </row>
    <row r="60" spans="2:4">
      <c r="D60" t="s">
        <v>125</v>
      </c>
    </row>
    <row r="61" spans="2:4">
      <c r="D61" t="s">
        <v>77</v>
      </c>
    </row>
    <row r="64" spans="2:4">
      <c r="B64">
        <v>11</v>
      </c>
      <c r="C64" t="s">
        <v>78</v>
      </c>
      <c r="D64" t="s">
        <v>79</v>
      </c>
    </row>
    <row r="65" spans="4:4">
      <c r="D65" t="s">
        <v>90</v>
      </c>
    </row>
    <row r="66" spans="4:4">
      <c r="D66" t="s">
        <v>126</v>
      </c>
    </row>
    <row r="67" spans="4:4">
      <c r="D67" t="s">
        <v>153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
  <sheetViews>
    <sheetView topLeftCell="A27" workbookViewId="0">
      <selection activeCell="C33" sqref="C33:H38"/>
    </sheetView>
  </sheetViews>
  <sheetFormatPr baseColWidth="10" defaultRowHeight="15" x14ac:dyDescent="0"/>
  <cols>
    <col min="3" max="3" width="63.1640625" style="3" customWidth="1"/>
    <col min="8" max="8" width="14.1640625" bestFit="1" customWidth="1"/>
    <col min="9" max="9" width="9.5" bestFit="1" customWidth="1"/>
    <col min="10" max="10" width="10" customWidth="1"/>
    <col min="11" max="11" width="4.33203125" customWidth="1"/>
    <col min="12" max="12" width="32.6640625" customWidth="1"/>
  </cols>
  <sheetData>
    <row r="2" spans="2:12" s="5" customFormat="1">
      <c r="B2" s="5" t="s">
        <v>135</v>
      </c>
      <c r="C2" s="6"/>
    </row>
    <row r="3" spans="2:12">
      <c r="D3" t="s">
        <v>1</v>
      </c>
      <c r="E3" t="s">
        <v>2</v>
      </c>
      <c r="F3" t="s">
        <v>3</v>
      </c>
    </row>
    <row r="4" spans="2:12">
      <c r="B4">
        <v>1</v>
      </c>
      <c r="C4" s="3" t="s">
        <v>0</v>
      </c>
      <c r="D4">
        <f>SUM('Pre Test'!D4:D8)</f>
        <v>2</v>
      </c>
      <c r="E4">
        <f>SUM('Pre Test'!E4:E8)</f>
        <v>0</v>
      </c>
      <c r="F4">
        <f>SUM('Pre Test'!F4:F8)</f>
        <v>3</v>
      </c>
    </row>
    <row r="5" spans="2:12">
      <c r="D5" t="s">
        <v>5</v>
      </c>
      <c r="E5" t="s">
        <v>6</v>
      </c>
      <c r="F5" t="s">
        <v>7</v>
      </c>
      <c r="G5" t="s">
        <v>8</v>
      </c>
      <c r="H5" t="s">
        <v>134</v>
      </c>
    </row>
    <row r="6" spans="2:12">
      <c r="B6">
        <v>2</v>
      </c>
      <c r="C6" s="3" t="s">
        <v>4</v>
      </c>
      <c r="D6">
        <f>SUM('Pre Test'!D11:D15)</f>
        <v>0</v>
      </c>
      <c r="E6">
        <f>SUM('Pre Test'!E11:E15)</f>
        <v>0</v>
      </c>
      <c r="F6">
        <f>SUM('Pre Test'!F11:F15)</f>
        <v>1</v>
      </c>
      <c r="G6">
        <f>SUM('Pre Test'!G11:G15)</f>
        <v>0</v>
      </c>
      <c r="H6">
        <f>AVERAGEIF('Pre Test'!H11:H15,"&gt;0")</f>
        <v>10333.333333333334</v>
      </c>
    </row>
    <row r="7" spans="2:12">
      <c r="D7" s="4" t="s">
        <v>12</v>
      </c>
      <c r="E7" s="4" t="s">
        <v>13</v>
      </c>
    </row>
    <row r="8" spans="2:12">
      <c r="B8">
        <v>3</v>
      </c>
      <c r="C8" s="3" t="s">
        <v>11</v>
      </c>
      <c r="D8">
        <f>SUM('Pre Test'!D18:D22)</f>
        <v>1</v>
      </c>
      <c r="E8">
        <f>SUM('Pre Test'!E18:E22)</f>
        <v>4</v>
      </c>
    </row>
    <row r="9" spans="2:12">
      <c r="B9">
        <v>4</v>
      </c>
      <c r="C9" s="3" t="s">
        <v>14</v>
      </c>
      <c r="D9">
        <f>SUM('Pre Test'!D25:D30)</f>
        <v>5</v>
      </c>
      <c r="E9">
        <f>SUM('Pre Test'!E25:E30)</f>
        <v>0</v>
      </c>
    </row>
    <row r="10" spans="2:12" ht="107" customHeight="1">
      <c r="B10">
        <v>5</v>
      </c>
      <c r="C10" s="3" t="s">
        <v>15</v>
      </c>
      <c r="D10">
        <f>SUM('Pre Test'!D33:D37)</f>
        <v>5</v>
      </c>
      <c r="E10">
        <f>SUM('Pre Test'!E33:E37)</f>
        <v>0</v>
      </c>
      <c r="F10" s="11" t="s">
        <v>155</v>
      </c>
      <c r="G10" s="11"/>
      <c r="H10" s="11"/>
      <c r="I10" s="11"/>
    </row>
    <row r="12" spans="2:12" s="5" customFormat="1">
      <c r="B12" s="5" t="s">
        <v>136</v>
      </c>
      <c r="C12" s="6"/>
    </row>
    <row r="13" spans="2:12">
      <c r="D13" t="s">
        <v>20</v>
      </c>
      <c r="E13" t="s">
        <v>21</v>
      </c>
      <c r="F13" t="s">
        <v>22</v>
      </c>
      <c r="G13" t="s">
        <v>23</v>
      </c>
      <c r="H13" t="s">
        <v>24</v>
      </c>
      <c r="I13" t="s">
        <v>160</v>
      </c>
      <c r="J13" t="s">
        <v>161</v>
      </c>
      <c r="K13" t="s">
        <v>170</v>
      </c>
      <c r="L13" t="s">
        <v>16</v>
      </c>
    </row>
    <row r="14" spans="2:12">
      <c r="B14">
        <v>1</v>
      </c>
      <c r="C14" t="s">
        <v>34</v>
      </c>
      <c r="D14" s="7">
        <f>SUM('Task Instructions'!D2:D7)</f>
        <v>3</v>
      </c>
      <c r="E14" s="7">
        <f>SUM('Task Instructions'!E2:E7)</f>
        <v>2</v>
      </c>
      <c r="F14" s="7">
        <f>SUM('Task Instructions'!F2:F7)</f>
        <v>0</v>
      </c>
      <c r="G14" s="7">
        <f>SUM('Task Instructions'!G2:G7)</f>
        <v>0</v>
      </c>
      <c r="H14" s="7">
        <f>SUM('Task Instructions'!H2:H7)</f>
        <v>0</v>
      </c>
      <c r="I14">
        <f t="shared" ref="I14:I28" si="0">SUM(D14:H14)</f>
        <v>5</v>
      </c>
      <c r="J14">
        <f>COUNTA('Task Instructions'!D2:H6)-I14</f>
        <v>0</v>
      </c>
      <c r="K14">
        <f t="shared" ref="K14:K28" si="1">SUM(I14:J14)</f>
        <v>5</v>
      </c>
      <c r="L14" s="3" t="s">
        <v>80</v>
      </c>
    </row>
    <row r="15" spans="2:12" ht="45">
      <c r="B15">
        <v>2</v>
      </c>
      <c r="C15" t="s">
        <v>36</v>
      </c>
      <c r="D15" s="7">
        <f>SUM('Task Instructions'!D8:D12)</f>
        <v>0</v>
      </c>
      <c r="E15" s="7">
        <f>SUM('Task Instructions'!E8:E12)</f>
        <v>3</v>
      </c>
      <c r="F15" s="7">
        <f>SUM('Task Instructions'!F8:F12)</f>
        <v>1</v>
      </c>
      <c r="G15" s="7">
        <f>SUM('Task Instructions'!G8:G12)</f>
        <v>0</v>
      </c>
      <c r="H15" s="7">
        <f>SUM('Task Instructions'!H8:H12)</f>
        <v>1</v>
      </c>
      <c r="I15">
        <f t="shared" si="0"/>
        <v>5</v>
      </c>
      <c r="J15">
        <f>COUNTA('Task Instructions'!D8:H12)-I15</f>
        <v>0</v>
      </c>
      <c r="K15">
        <f t="shared" si="1"/>
        <v>5</v>
      </c>
      <c r="L15" s="3" t="s">
        <v>171</v>
      </c>
    </row>
    <row r="16" spans="2:12" ht="90">
      <c r="B16">
        <v>3</v>
      </c>
      <c r="C16" t="s">
        <v>35</v>
      </c>
      <c r="D16" s="7">
        <f>SUM('Task Instructions'!D14:D18)</f>
        <v>1</v>
      </c>
      <c r="E16" s="7">
        <f>SUM('Task Instructions'!E14:E18)</f>
        <v>3</v>
      </c>
      <c r="F16" s="7">
        <f>SUM('Task Instructions'!F14:F18)</f>
        <v>0</v>
      </c>
      <c r="G16" s="7">
        <f>SUM('Task Instructions'!G14:G18)</f>
        <v>1</v>
      </c>
      <c r="H16" s="7">
        <f>SUM('Task Instructions'!H14:H18)</f>
        <v>0</v>
      </c>
      <c r="I16">
        <f t="shared" si="0"/>
        <v>5</v>
      </c>
      <c r="J16">
        <f>COUNTA('Task Instructions'!D14:H18)-I16</f>
        <v>0</v>
      </c>
      <c r="K16">
        <f t="shared" si="1"/>
        <v>5</v>
      </c>
      <c r="L16" s="3" t="s">
        <v>173</v>
      </c>
    </row>
    <row r="17" spans="2:12">
      <c r="B17">
        <v>4</v>
      </c>
      <c r="C17" t="s">
        <v>30</v>
      </c>
      <c r="D17" s="7">
        <f>SUM('Task Instructions'!D20:D24)</f>
        <v>0</v>
      </c>
      <c r="E17" s="7">
        <f>SUM('Task Instructions'!E20:E24)</f>
        <v>0</v>
      </c>
      <c r="F17" s="7">
        <f>SUM('Task Instructions'!F20:F24)</f>
        <v>1</v>
      </c>
      <c r="G17" s="8">
        <f>SUM('Task Instructions'!G20:G24)</f>
        <v>2</v>
      </c>
      <c r="H17" s="7">
        <f>SUM('Task Instructions'!H20:H24)</f>
        <v>0</v>
      </c>
      <c r="I17">
        <f t="shared" si="0"/>
        <v>3</v>
      </c>
      <c r="J17">
        <f>COUNTA('Task Instructions'!D20:H24)-I17</f>
        <v>2</v>
      </c>
      <c r="K17">
        <f t="shared" si="1"/>
        <v>5</v>
      </c>
      <c r="L17" s="3" t="s">
        <v>174</v>
      </c>
    </row>
    <row r="18" spans="2:12" ht="63" customHeight="1">
      <c r="B18">
        <v>5</v>
      </c>
      <c r="C18" t="s">
        <v>31</v>
      </c>
      <c r="D18" s="8">
        <f>SUM('Task Instructions'!D26:D30)</f>
        <v>2</v>
      </c>
      <c r="E18" s="8">
        <f>SUM('Task Instructions'!E26:E30)</f>
        <v>2</v>
      </c>
      <c r="F18" s="7">
        <f>SUM('Task Instructions'!F26:F30)</f>
        <v>1</v>
      </c>
      <c r="G18" s="7">
        <f>SUM('Task Instructions'!G26:G30)</f>
        <v>0</v>
      </c>
      <c r="H18" s="7">
        <f>SUM('Task Instructions'!H26:H30)</f>
        <v>0</v>
      </c>
      <c r="I18">
        <f t="shared" si="0"/>
        <v>5</v>
      </c>
      <c r="J18">
        <f>COUNTA('Task Instructions'!D26:H30)-I18</f>
        <v>0</v>
      </c>
      <c r="K18">
        <f t="shared" si="1"/>
        <v>5</v>
      </c>
      <c r="L18" s="3" t="s">
        <v>175</v>
      </c>
    </row>
    <row r="19" spans="2:12" ht="30">
      <c r="B19">
        <v>6</v>
      </c>
      <c r="C19" t="s">
        <v>32</v>
      </c>
      <c r="D19" s="8">
        <f>SUM('Task Instructions'!D32:D36)</f>
        <v>1</v>
      </c>
      <c r="E19" s="8">
        <f>SUM('Task Instructions'!E32:E36)</f>
        <v>1</v>
      </c>
      <c r="F19" s="8">
        <f>SUM('Task Instructions'!F32:F36)</f>
        <v>1</v>
      </c>
      <c r="G19" s="7">
        <f>SUM('Task Instructions'!G32:G36)</f>
        <v>0</v>
      </c>
      <c r="H19" s="7">
        <f>SUM('Task Instructions'!H32:H36)</f>
        <v>0</v>
      </c>
      <c r="I19">
        <f t="shared" si="0"/>
        <v>3</v>
      </c>
      <c r="J19">
        <f>COUNTA('Task Instructions'!D44:H48)-I19</f>
        <v>2</v>
      </c>
      <c r="K19">
        <f t="shared" si="1"/>
        <v>5</v>
      </c>
      <c r="L19" s="3" t="s">
        <v>177</v>
      </c>
    </row>
    <row r="20" spans="2:12" ht="30">
      <c r="B20">
        <v>7</v>
      </c>
      <c r="C20" t="s">
        <v>37</v>
      </c>
      <c r="D20" s="7">
        <f>SUM('Task Instructions'!D38:D42)</f>
        <v>1</v>
      </c>
      <c r="E20" s="7">
        <f>SUM('Task Instructions'!E38:E42)</f>
        <v>1</v>
      </c>
      <c r="F20" s="8">
        <f>SUM('Task Instructions'!F38:F42)</f>
        <v>2</v>
      </c>
      <c r="G20" s="7">
        <f>SUM('Task Instructions'!G38:G42)</f>
        <v>0</v>
      </c>
      <c r="H20" s="7">
        <f>SUM('Task Instructions'!H38:H42)</f>
        <v>0</v>
      </c>
      <c r="I20">
        <f t="shared" si="0"/>
        <v>4</v>
      </c>
      <c r="J20">
        <f>COUNTA('Task Instructions'!D38:H42)-I20</f>
        <v>1</v>
      </c>
      <c r="K20">
        <f t="shared" si="1"/>
        <v>5</v>
      </c>
      <c r="L20" s="3" t="s">
        <v>194</v>
      </c>
    </row>
    <row r="21" spans="2:12" ht="45">
      <c r="B21">
        <v>8</v>
      </c>
      <c r="C21" t="s">
        <v>38</v>
      </c>
      <c r="D21" s="7">
        <f>SUM('Task Instructions'!D44:D48)</f>
        <v>2</v>
      </c>
      <c r="E21" s="8">
        <f>SUM('Task Instructions'!E44:E48)</f>
        <v>3</v>
      </c>
      <c r="F21" s="7">
        <f>SUM('Task Instructions'!F44:F48)</f>
        <v>0</v>
      </c>
      <c r="G21" s="7">
        <f>SUM('Task Instructions'!G44:G48)</f>
        <v>0</v>
      </c>
      <c r="H21" s="7">
        <f>SUM('Task Instructions'!H44:H48)</f>
        <v>0</v>
      </c>
      <c r="I21">
        <f t="shared" si="0"/>
        <v>5</v>
      </c>
      <c r="J21">
        <f>COUNTA('Task Instructions'!D44:H48)-I21</f>
        <v>0</v>
      </c>
      <c r="K21">
        <f t="shared" si="1"/>
        <v>5</v>
      </c>
      <c r="L21" s="3" t="s">
        <v>193</v>
      </c>
    </row>
    <row r="22" spans="2:12" ht="45">
      <c r="B22">
        <v>9</v>
      </c>
      <c r="C22" t="s">
        <v>39</v>
      </c>
      <c r="D22" s="7">
        <f>SUM('Task Instructions'!D50:D54)</f>
        <v>0</v>
      </c>
      <c r="E22" s="8">
        <f>SUM('Task Instructions'!E50:E54)</f>
        <v>2</v>
      </c>
      <c r="F22" s="7">
        <f>SUM('Task Instructions'!F50:F54)</f>
        <v>1</v>
      </c>
      <c r="G22" s="7">
        <f>SUM('Task Instructions'!G50:G54)</f>
        <v>0</v>
      </c>
      <c r="H22" s="7">
        <f>SUM('Task Instructions'!H50:H54)</f>
        <v>0</v>
      </c>
      <c r="I22">
        <f t="shared" si="0"/>
        <v>3</v>
      </c>
      <c r="J22">
        <f>COUNTA('Task Instructions'!D50:H54)-I22</f>
        <v>2</v>
      </c>
      <c r="K22">
        <f t="shared" si="1"/>
        <v>5</v>
      </c>
      <c r="L22" s="3" t="s">
        <v>179</v>
      </c>
    </row>
    <row r="23" spans="2:12" ht="90">
      <c r="B23">
        <v>10</v>
      </c>
      <c r="C23" t="s">
        <v>40</v>
      </c>
      <c r="D23" s="7">
        <f>SUM('Task Instructions'!D56:D60)</f>
        <v>0</v>
      </c>
      <c r="E23" s="8">
        <f>SUM('Task Instructions'!E56:E60)</f>
        <v>3</v>
      </c>
      <c r="F23" s="7">
        <f>SUM('Task Instructions'!F56:F60)</f>
        <v>2</v>
      </c>
      <c r="G23" s="7">
        <f>SUM('Task Instructions'!G56:G60)</f>
        <v>0</v>
      </c>
      <c r="H23" s="7">
        <f>SUM('Task Instructions'!H56:H60)</f>
        <v>0</v>
      </c>
      <c r="I23">
        <f t="shared" si="0"/>
        <v>5</v>
      </c>
      <c r="J23">
        <f>COUNTA('Task Instructions'!D56:H60)-I23</f>
        <v>0</v>
      </c>
      <c r="K23">
        <f t="shared" si="1"/>
        <v>5</v>
      </c>
      <c r="L23" s="3" t="s">
        <v>180</v>
      </c>
    </row>
    <row r="24" spans="2:12">
      <c r="B24">
        <v>11</v>
      </c>
      <c r="C24" t="s">
        <v>41</v>
      </c>
      <c r="D24" s="7">
        <f>SUM('Task Instructions'!D62:D66)</f>
        <v>0</v>
      </c>
      <c r="E24" s="8">
        <f>SUM('Task Instructions'!E62:E66)</f>
        <v>5</v>
      </c>
      <c r="F24" s="7">
        <f>SUM('Task Instructions'!F62:F66)</f>
        <v>0</v>
      </c>
      <c r="G24" s="7">
        <f>SUM('Task Instructions'!G62:G66)</f>
        <v>0</v>
      </c>
      <c r="H24" s="7">
        <f>SUM('Task Instructions'!H62:H66)</f>
        <v>0</v>
      </c>
      <c r="I24">
        <f t="shared" si="0"/>
        <v>5</v>
      </c>
      <c r="J24">
        <f>COUNTA('Task Instructions'!D62:H66)-I24</f>
        <v>0</v>
      </c>
      <c r="K24">
        <f t="shared" si="1"/>
        <v>5</v>
      </c>
      <c r="L24" s="3" t="s">
        <v>181</v>
      </c>
    </row>
    <row r="25" spans="2:12">
      <c r="B25">
        <v>12</v>
      </c>
      <c r="C25" t="s">
        <v>42</v>
      </c>
      <c r="D25" s="7">
        <f>SUM('Task Instructions'!D68:D72)</f>
        <v>0</v>
      </c>
      <c r="E25" s="8">
        <f>SUM('Task Instructions'!E68:E72)</f>
        <v>5</v>
      </c>
      <c r="F25" s="7">
        <f>SUM('Task Instructions'!F68:F72)</f>
        <v>0</v>
      </c>
      <c r="G25" s="7">
        <f>SUM('Task Instructions'!G68:G72)</f>
        <v>0</v>
      </c>
      <c r="H25" s="7">
        <f>SUM('Task Instructions'!H68:H72)</f>
        <v>0</v>
      </c>
      <c r="I25">
        <f t="shared" si="0"/>
        <v>5</v>
      </c>
      <c r="J25">
        <f>COUNTA('Task Instructions'!D68:H72)-I25</f>
        <v>0</v>
      </c>
      <c r="K25">
        <f t="shared" si="1"/>
        <v>5</v>
      </c>
    </row>
    <row r="26" spans="2:12" ht="45">
      <c r="B26">
        <v>13</v>
      </c>
      <c r="C26" t="s">
        <v>45</v>
      </c>
      <c r="D26" s="7">
        <f>SUM('Task Instructions'!D74:D78)</f>
        <v>0</v>
      </c>
      <c r="E26" s="8">
        <f>SUM('Task Instructions'!E74:E78)</f>
        <v>5</v>
      </c>
      <c r="F26" s="7">
        <f>SUM('Task Instructions'!F74:F78)</f>
        <v>0</v>
      </c>
      <c r="G26" s="7">
        <f>SUM('Task Instructions'!G74:G78)</f>
        <v>0</v>
      </c>
      <c r="H26" s="7">
        <f>SUM('Task Instructions'!H74:H78)</f>
        <v>0</v>
      </c>
      <c r="I26">
        <f t="shared" si="0"/>
        <v>5</v>
      </c>
      <c r="J26">
        <f>COUNTA('Task Instructions'!D74:H78)-I26</f>
        <v>0</v>
      </c>
      <c r="K26">
        <f t="shared" si="1"/>
        <v>5</v>
      </c>
      <c r="L26" s="3" t="s">
        <v>182</v>
      </c>
    </row>
    <row r="27" spans="2:12">
      <c r="B27">
        <v>14</v>
      </c>
      <c r="C27" t="s">
        <v>47</v>
      </c>
      <c r="D27" s="7">
        <f>SUM('Task Instructions'!D80:D84)</f>
        <v>0</v>
      </c>
      <c r="E27" s="8">
        <f>SUM('Task Instructions'!E80:E84)</f>
        <v>2</v>
      </c>
      <c r="F27" s="7">
        <f>SUM('Task Instructions'!F80:F84)</f>
        <v>1</v>
      </c>
      <c r="G27" s="7">
        <f>SUM('Task Instructions'!G80:G84)</f>
        <v>2</v>
      </c>
      <c r="H27" s="7">
        <f>SUM('Task Instructions'!H80:H84)</f>
        <v>0</v>
      </c>
      <c r="I27">
        <f t="shared" si="0"/>
        <v>5</v>
      </c>
      <c r="J27">
        <f>COUNTA('Task Instructions'!D80:H84)-I27</f>
        <v>0</v>
      </c>
      <c r="K27">
        <f t="shared" si="1"/>
        <v>5</v>
      </c>
      <c r="L27" s="3" t="s">
        <v>183</v>
      </c>
    </row>
    <row r="28" spans="2:12">
      <c r="B28">
        <v>15</v>
      </c>
      <c r="C28" t="s">
        <v>48</v>
      </c>
      <c r="D28" s="8">
        <f>SUM('Task Instructions'!D86:D90)</f>
        <v>4</v>
      </c>
      <c r="E28" s="7">
        <f>SUM('Task Instructions'!E86:E90)</f>
        <v>0</v>
      </c>
      <c r="F28" s="7">
        <f>SUM('Task Instructions'!F86:F90)</f>
        <v>0</v>
      </c>
      <c r="G28" s="7">
        <f>SUM('Task Instructions'!G86:G90)</f>
        <v>0</v>
      </c>
      <c r="H28" s="7">
        <f>SUM('Task Instructions'!H86:H90)</f>
        <v>0</v>
      </c>
      <c r="I28">
        <f t="shared" si="0"/>
        <v>4</v>
      </c>
      <c r="J28">
        <f>COUNTA('Task Instructions'!D86:H90)-I28</f>
        <v>1</v>
      </c>
      <c r="K28">
        <f t="shared" si="1"/>
        <v>5</v>
      </c>
      <c r="L28" s="3" t="s">
        <v>29</v>
      </c>
    </row>
    <row r="30" spans="2:12" s="5" customFormat="1">
      <c r="B30" s="5" t="s">
        <v>184</v>
      </c>
      <c r="C30" s="6"/>
    </row>
    <row r="31" spans="2:12">
      <c r="C31"/>
      <c r="D31" t="s">
        <v>61</v>
      </c>
      <c r="E31" t="s">
        <v>62</v>
      </c>
      <c r="F31" t="s">
        <v>63</v>
      </c>
      <c r="G31" t="s">
        <v>64</v>
      </c>
      <c r="H31" t="s">
        <v>65</v>
      </c>
    </row>
    <row r="32" spans="2:12">
      <c r="B32">
        <v>1</v>
      </c>
      <c r="C32" t="s">
        <v>60</v>
      </c>
      <c r="D32">
        <f>SUM('Post Test'!D3:D7)/5</f>
        <v>0.4</v>
      </c>
      <c r="E32">
        <f>SUM('Post Test'!E3:E7)/5</f>
        <v>1</v>
      </c>
      <c r="F32">
        <f>SUM('Post Test'!F3:F7)/5</f>
        <v>1</v>
      </c>
      <c r="G32">
        <f>SUM('Post Test'!G3:G7)/5</f>
        <v>0.6</v>
      </c>
      <c r="H32">
        <f>SUM('Post Test'!H3:H7)/5</f>
        <v>1</v>
      </c>
      <c r="I32" t="s">
        <v>202</v>
      </c>
    </row>
    <row r="33" spans="2:9">
      <c r="C33"/>
      <c r="D33" t="s">
        <v>20</v>
      </c>
      <c r="E33" t="s">
        <v>21</v>
      </c>
      <c r="F33" t="s">
        <v>22</v>
      </c>
      <c r="G33" t="s">
        <v>23</v>
      </c>
      <c r="H33" t="s">
        <v>24</v>
      </c>
      <c r="I33" t="s">
        <v>160</v>
      </c>
    </row>
    <row r="34" spans="2:9">
      <c r="B34">
        <v>2</v>
      </c>
      <c r="C34" t="s">
        <v>66</v>
      </c>
      <c r="D34">
        <f>SUM('Post Test'!D10:D14)</f>
        <v>0</v>
      </c>
      <c r="E34">
        <f>SUM('Post Test'!E10:E14)</f>
        <v>4</v>
      </c>
      <c r="F34">
        <f>SUM('Post Test'!F10:F14)</f>
        <v>1</v>
      </c>
      <c r="G34">
        <f>SUM('Post Test'!G10:G14)</f>
        <v>0</v>
      </c>
      <c r="H34">
        <f>SUM('Post Test'!H10:H14)</f>
        <v>0</v>
      </c>
      <c r="I34">
        <f>SUM(D34:H34)</f>
        <v>5</v>
      </c>
    </row>
    <row r="35" spans="2:9">
      <c r="B35">
        <v>3</v>
      </c>
      <c r="C35" t="s">
        <v>67</v>
      </c>
      <c r="D35">
        <f>SUM('Post Test'!D16:D20)</f>
        <v>1</v>
      </c>
      <c r="E35">
        <f>SUM('Post Test'!E16:E20)</f>
        <v>3</v>
      </c>
      <c r="F35">
        <f>SUM('Post Test'!F16:F20)</f>
        <v>0</v>
      </c>
      <c r="G35">
        <f>SUM('Post Test'!G16:G20)</f>
        <v>1</v>
      </c>
      <c r="H35">
        <f>SUM('Post Test'!H16:H20)</f>
        <v>0</v>
      </c>
      <c r="I35">
        <f>SUM(D35:H35)</f>
        <v>5</v>
      </c>
    </row>
    <row r="36" spans="2:9">
      <c r="B36">
        <v>4</v>
      </c>
      <c r="C36" t="s">
        <v>68</v>
      </c>
      <c r="D36">
        <f>SUM('Post Test'!D22:D26)</f>
        <v>0</v>
      </c>
      <c r="E36">
        <f>SUM('Post Test'!E22:E26)</f>
        <v>5</v>
      </c>
      <c r="F36">
        <f>SUM('Post Test'!F22:F26)</f>
        <v>0</v>
      </c>
      <c r="G36">
        <f>SUM('Post Test'!G22:G26)</f>
        <v>0</v>
      </c>
      <c r="H36">
        <f>SUM('Post Test'!H22:H26)</f>
        <v>0</v>
      </c>
      <c r="I36">
        <f>SUM(D36:H36)</f>
        <v>5</v>
      </c>
    </row>
    <row r="37" spans="2:9">
      <c r="B37">
        <v>5</v>
      </c>
      <c r="C37" t="s">
        <v>69</v>
      </c>
      <c r="D37">
        <f>SUM('Post Test'!D28:D32)</f>
        <v>3</v>
      </c>
      <c r="E37">
        <f>SUM('Post Test'!E28:E32)</f>
        <v>2</v>
      </c>
      <c r="F37">
        <f>SUM('Post Test'!F28:F32)</f>
        <v>0</v>
      </c>
      <c r="G37">
        <f>SUM('Post Test'!G28:G32)</f>
        <v>0</v>
      </c>
      <c r="H37">
        <f>SUM('Post Test'!H28:H32)</f>
        <v>0</v>
      </c>
      <c r="I37">
        <f>SUM(D37:H37)</f>
        <v>5</v>
      </c>
    </row>
    <row r="38" spans="2:9">
      <c r="B38">
        <v>6</v>
      </c>
      <c r="C38" t="s">
        <v>70</v>
      </c>
      <c r="D38">
        <f>SUM('Post Test'!D34:D38)</f>
        <v>0</v>
      </c>
      <c r="E38">
        <f>SUM('Post Test'!E34:E38)</f>
        <v>2</v>
      </c>
      <c r="F38">
        <f>SUM('Post Test'!F34:F38)</f>
        <v>3</v>
      </c>
      <c r="G38">
        <f>SUM('Post Test'!G34:G38)</f>
        <v>0</v>
      </c>
      <c r="H38">
        <f>SUM('Post Test'!H34:H38)</f>
        <v>0</v>
      </c>
      <c r="I38">
        <f>SUM(D38:H38)</f>
        <v>5</v>
      </c>
    </row>
    <row r="40" spans="2:9" ht="54" customHeight="1">
      <c r="B40">
        <v>7</v>
      </c>
      <c r="C40" s="3" t="s">
        <v>185</v>
      </c>
      <c r="D40" s="11" t="s">
        <v>187</v>
      </c>
      <c r="E40" s="12"/>
      <c r="F40" s="12"/>
      <c r="G40" s="12"/>
      <c r="H40" s="12"/>
    </row>
    <row r="41" spans="2:9" ht="71" customHeight="1">
      <c r="B41">
        <v>8</v>
      </c>
      <c r="C41" s="3" t="s">
        <v>186</v>
      </c>
      <c r="D41" s="11" t="s">
        <v>191</v>
      </c>
      <c r="E41" s="12"/>
      <c r="F41" s="12"/>
      <c r="G41" s="12"/>
      <c r="H41" s="12"/>
    </row>
    <row r="42" spans="2:9">
      <c r="B42">
        <v>9</v>
      </c>
      <c r="C42" s="3" t="s">
        <v>188</v>
      </c>
      <c r="D42" s="12" t="s">
        <v>190</v>
      </c>
      <c r="E42" s="12"/>
      <c r="F42" s="12"/>
      <c r="G42" s="12"/>
      <c r="H42" s="12"/>
    </row>
    <row r="43" spans="2:9">
      <c r="B43">
        <v>10</v>
      </c>
      <c r="C43" s="3" t="s">
        <v>189</v>
      </c>
      <c r="D43" s="12" t="s">
        <v>77</v>
      </c>
      <c r="E43" s="12"/>
      <c r="F43" s="12"/>
      <c r="G43" s="12"/>
      <c r="H43" s="12"/>
    </row>
    <row r="44" spans="2:9" ht="107" customHeight="1">
      <c r="B44">
        <v>11</v>
      </c>
      <c r="C44" s="3" t="s">
        <v>78</v>
      </c>
      <c r="D44" s="11" t="s">
        <v>192</v>
      </c>
      <c r="E44" s="12"/>
      <c r="F44" s="12"/>
      <c r="G44" s="12"/>
      <c r="H44" s="12"/>
    </row>
  </sheetData>
  <mergeCells count="6">
    <mergeCell ref="D44:H44"/>
    <mergeCell ref="F10:I10"/>
    <mergeCell ref="D40:H40"/>
    <mergeCell ref="D41:H41"/>
    <mergeCell ref="D42:H42"/>
    <mergeCell ref="D43:H43"/>
  </mergeCells>
  <conditionalFormatting sqref="D14:H14">
    <cfRule type="top10" dxfId="3" priority="3" rank="1"/>
  </conditionalFormatting>
  <conditionalFormatting sqref="D15:H15">
    <cfRule type="top10" dxfId="2" priority="2" rank="1"/>
  </conditionalFormatting>
  <conditionalFormatting sqref="D16:H16">
    <cfRule type="top10" dxfId="1" priority="1" rank="1"/>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25"/>
  <sheetViews>
    <sheetView workbookViewId="0">
      <selection activeCell="J174" sqref="J174"/>
    </sheetView>
  </sheetViews>
  <sheetFormatPr baseColWidth="10" defaultRowHeight="15" x14ac:dyDescent="0"/>
  <cols>
    <col min="3" max="3" width="56.33203125" customWidth="1"/>
  </cols>
  <sheetData>
    <row r="3" spans="3:9">
      <c r="D3" t="s">
        <v>20</v>
      </c>
      <c r="E3" t="s">
        <v>21</v>
      </c>
      <c r="F3" t="s">
        <v>22</v>
      </c>
      <c r="G3" t="s">
        <v>23</v>
      </c>
      <c r="H3" t="s">
        <v>24</v>
      </c>
    </row>
    <row r="5" spans="3:9">
      <c r="D5" t="s">
        <v>12</v>
      </c>
      <c r="E5" t="s">
        <v>13</v>
      </c>
    </row>
    <row r="6" spans="3:9" ht="45">
      <c r="C6" s="3" t="s">
        <v>15</v>
      </c>
      <c r="D6">
        <v>5</v>
      </c>
      <c r="E6">
        <v>0</v>
      </c>
      <c r="F6" s="11" t="s">
        <v>155</v>
      </c>
      <c r="G6" s="11"/>
      <c r="H6" s="11"/>
      <c r="I6" s="11"/>
    </row>
    <row r="7" spans="3:9">
      <c r="D7" t="s">
        <v>20</v>
      </c>
      <c r="E7" t="s">
        <v>21</v>
      </c>
      <c r="F7" t="s">
        <v>22</v>
      </c>
      <c r="G7" t="s">
        <v>23</v>
      </c>
      <c r="H7" t="s">
        <v>24</v>
      </c>
    </row>
    <row r="8" spans="3:9">
      <c r="C8" t="s">
        <v>68</v>
      </c>
      <c r="D8">
        <v>0</v>
      </c>
      <c r="E8">
        <v>5</v>
      </c>
      <c r="F8">
        <v>0</v>
      </c>
      <c r="G8">
        <v>0</v>
      </c>
      <c r="H8">
        <v>0</v>
      </c>
    </row>
    <row r="10" spans="3:9">
      <c r="D10" t="s">
        <v>20</v>
      </c>
      <c r="E10" t="s">
        <v>21</v>
      </c>
      <c r="F10" t="s">
        <v>22</v>
      </c>
      <c r="G10" t="s">
        <v>23</v>
      </c>
      <c r="H10" t="s">
        <v>24</v>
      </c>
    </row>
    <row r="11" spans="3:9">
      <c r="C11" t="s">
        <v>69</v>
      </c>
      <c r="D11">
        <v>3</v>
      </c>
      <c r="E11">
        <v>2</v>
      </c>
      <c r="F11">
        <v>0</v>
      </c>
      <c r="G11">
        <v>0</v>
      </c>
      <c r="H11">
        <v>0</v>
      </c>
    </row>
    <row r="13" spans="3:9">
      <c r="C13" t="s">
        <v>36</v>
      </c>
      <c r="D13" s="7">
        <f>SUM('Task Instructions'!D6:D10)</f>
        <v>0</v>
      </c>
      <c r="E13" s="7">
        <f>SUM('Task Instructions'!E6:E10)</f>
        <v>3</v>
      </c>
      <c r="F13" s="7">
        <f>SUM('Task Instructions'!F6:F10)</f>
        <v>1</v>
      </c>
      <c r="G13" s="7">
        <f>SUM('Task Instructions'!G6:G10)</f>
        <v>0</v>
      </c>
      <c r="H13" s="7">
        <v>1</v>
      </c>
    </row>
    <row r="14" spans="3:9">
      <c r="D14" t="s">
        <v>20</v>
      </c>
      <c r="E14" t="s">
        <v>21</v>
      </c>
      <c r="F14" t="s">
        <v>22</v>
      </c>
      <c r="G14" t="s">
        <v>23</v>
      </c>
      <c r="H14" t="s">
        <v>24</v>
      </c>
    </row>
    <row r="15" spans="3:9">
      <c r="C15" t="s">
        <v>40</v>
      </c>
      <c r="D15" s="7">
        <f>SUM('Task Instructions'!D48:D52)</f>
        <v>0</v>
      </c>
      <c r="E15" s="8">
        <f>SUM('Task Instructions'!E48:E52)</f>
        <v>3</v>
      </c>
      <c r="F15" s="7">
        <v>2</v>
      </c>
      <c r="G15" s="7">
        <f>SUM('Task Instructions'!G48:G52)</f>
        <v>0</v>
      </c>
      <c r="H15" s="7">
        <f>SUM('Task Instructions'!H48:H52)</f>
        <v>0</v>
      </c>
    </row>
    <row r="20" spans="4:8">
      <c r="D20" t="s">
        <v>69</v>
      </c>
    </row>
    <row r="21" spans="4:8">
      <c r="D21">
        <v>1</v>
      </c>
      <c r="E21" t="s">
        <v>20</v>
      </c>
      <c r="F21">
        <v>3</v>
      </c>
      <c r="H21">
        <f>F21/SUM($F$21:$F$25)*100</f>
        <v>60</v>
      </c>
    </row>
    <row r="22" spans="4:8">
      <c r="D22">
        <v>2</v>
      </c>
      <c r="E22" t="s">
        <v>21</v>
      </c>
      <c r="F22">
        <v>2</v>
      </c>
      <c r="H22">
        <f t="shared" ref="H22:H24" si="0">F22/SUM($F$21:$F$25)*100</f>
        <v>40</v>
      </c>
    </row>
    <row r="23" spans="4:8">
      <c r="D23">
        <v>3</v>
      </c>
      <c r="E23" t="s">
        <v>22</v>
      </c>
      <c r="F23">
        <v>0</v>
      </c>
      <c r="H23">
        <f t="shared" si="0"/>
        <v>0</v>
      </c>
    </row>
    <row r="24" spans="4:8">
      <c r="D24">
        <v>4</v>
      </c>
      <c r="E24" t="s">
        <v>23</v>
      </c>
      <c r="F24">
        <v>0</v>
      </c>
      <c r="H24">
        <f t="shared" si="0"/>
        <v>0</v>
      </c>
    </row>
    <row r="25" spans="4:8">
      <c r="D25">
        <v>5</v>
      </c>
      <c r="E25" t="s">
        <v>24</v>
      </c>
      <c r="F25">
        <v>0</v>
      </c>
      <c r="H25">
        <f>F25/SUM($F$21:$F$25)*100</f>
        <v>0</v>
      </c>
    </row>
  </sheetData>
  <mergeCells count="1">
    <mergeCell ref="F6:I6"/>
  </mergeCells>
  <conditionalFormatting sqref="D13:H13">
    <cfRule type="top10" dxfId="0" priority="1" rank="1"/>
  </conditionalFormatting>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G140"/>
  <sheetViews>
    <sheetView workbookViewId="0">
      <selection activeCell="J174" sqref="J174"/>
    </sheetView>
  </sheetViews>
  <sheetFormatPr baseColWidth="10" defaultRowHeight="15" x14ac:dyDescent="0"/>
  <cols>
    <col min="1" max="16384" width="10.83203125" style="9"/>
  </cols>
  <sheetData>
    <row r="7" spans="4:4">
      <c r="D7" s="10" t="s">
        <v>199</v>
      </c>
    </row>
    <row r="16" spans="4:4">
      <c r="D16" s="9" t="s">
        <v>198</v>
      </c>
    </row>
    <row r="22" spans="4:4">
      <c r="D22" t="s">
        <v>69</v>
      </c>
    </row>
    <row r="32" spans="4:4">
      <c r="D32" s="9" t="s">
        <v>195</v>
      </c>
    </row>
    <row r="43" spans="4:6">
      <c r="D43" s="9" t="s">
        <v>196</v>
      </c>
      <c r="E43" s="9" t="s">
        <v>197</v>
      </c>
    </row>
    <row r="47" spans="4:6" ht="25">
      <c r="D47" s="13" t="s">
        <v>200</v>
      </c>
      <c r="E47" s="13"/>
      <c r="F47" s="13"/>
    </row>
    <row r="121" spans="4:7" ht="28">
      <c r="D121" s="15" t="s">
        <v>136</v>
      </c>
      <c r="E121" s="15"/>
      <c r="F121" s="15"/>
      <c r="G121" s="15"/>
    </row>
    <row r="140" spans="4:6" ht="30">
      <c r="D140" s="14" t="s">
        <v>201</v>
      </c>
      <c r="E140" s="14"/>
      <c r="F140" s="14"/>
    </row>
  </sheetData>
  <mergeCells count="3">
    <mergeCell ref="D47:F47"/>
    <mergeCell ref="D140:F140"/>
    <mergeCell ref="D121:G12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Pre Test</vt:lpstr>
      <vt:lpstr>Task Instructions</vt:lpstr>
      <vt:lpstr>Post Test</vt:lpstr>
      <vt:lpstr>Consolidated Results</vt:lpstr>
      <vt:lpstr>Rough Work</vt:lpstr>
      <vt:lpstr>Data Reps</vt:lpstr>
    </vt:vector>
  </TitlesOfParts>
  <Company>SMU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2014-02-02T07:48:36Z</dcterms:created>
  <dcterms:modified xsi:type="dcterms:W3CDTF">2014-02-19T08:43:33Z</dcterms:modified>
</cp:coreProperties>
</file>