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40" yWindow="0" windowWidth="24040" windowHeight="15000" tabRatio="500"/>
  </bookViews>
  <sheets>
    <sheet name="Bug log" sheetId="1" r:id="rId1"/>
  </sheets>
  <externalReferences>
    <externalReference r:id="rId2"/>
  </externalReferences>
  <definedNames>
    <definedName name="_xlnm._FilterDatabase" localSheetId="0" hidden="1">'Bug log'!$A$1:$J$143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3" i="1" l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4" i="1"/>
  <c r="F73" i="1"/>
  <c r="F72" i="1"/>
  <c r="F67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N14" i="1"/>
  <c r="F14" i="1"/>
  <c r="N13" i="1"/>
  <c r="F13" i="1"/>
  <c r="N12" i="1"/>
  <c r="F12" i="1"/>
  <c r="F11" i="1"/>
  <c r="F10" i="1"/>
  <c r="F9" i="1"/>
  <c r="F8" i="1"/>
  <c r="F7" i="1"/>
  <c r="F6" i="1"/>
  <c r="F5" i="1"/>
  <c r="P4" i="1"/>
  <c r="O4" i="1"/>
  <c r="N4" i="1"/>
  <c r="M4" i="1"/>
  <c r="F4" i="1"/>
  <c r="F3" i="1"/>
  <c r="F2" i="1"/>
</calcChain>
</file>

<file path=xl/sharedStrings.xml><?xml version="1.0" encoding="utf-8"?>
<sst xmlns="http://schemas.openxmlformats.org/spreadsheetml/2006/main" count="438" uniqueCount="118">
  <si>
    <t>S/N</t>
  </si>
  <si>
    <t>Milestone</t>
  </si>
  <si>
    <t>Owner</t>
  </si>
  <si>
    <t>Description</t>
  </si>
  <si>
    <t>Impact level</t>
  </si>
  <si>
    <t>Score</t>
  </si>
  <si>
    <t>Version Found</t>
  </si>
  <si>
    <t>Resolved</t>
  </si>
  <si>
    <t>Version Resolved</t>
  </si>
  <si>
    <t>Iteration Found</t>
  </si>
  <si>
    <t>Iteration Resolved</t>
  </si>
  <si>
    <t>Total</t>
  </si>
  <si>
    <t>Yes</t>
  </si>
  <si>
    <t>A</t>
  </si>
  <si>
    <t>Weikiat</t>
  </si>
  <si>
    <t>Front end (Team photo has links to .html instead of .php)</t>
  </si>
  <si>
    <t>Cosmetic/Trivial</t>
  </si>
  <si>
    <t>UAT 1</t>
  </si>
  <si>
    <t>Number of bugs</t>
  </si>
  <si>
    <t xml:space="preserve">Resolved </t>
  </si>
  <si>
    <t>Unresolved</t>
  </si>
  <si>
    <t>No</t>
  </si>
  <si>
    <t>Add photo (Photo name as primary key... When delete, all similar photo names deleted)</t>
  </si>
  <si>
    <t>Major</t>
  </si>
  <si>
    <t>Num of Logs</t>
  </si>
  <si>
    <t>Not Resolved</t>
  </si>
  <si>
    <t xml:space="preserve">Score </t>
  </si>
  <si>
    <t>Session Time out.. (Timed out even though actions are still being done)</t>
  </si>
  <si>
    <t>Minor</t>
  </si>
  <si>
    <t>Connection (Close connection)</t>
  </si>
  <si>
    <t>Junfan</t>
  </si>
  <si>
    <t>Traffic Management (detailed crashed when no initial details is added)</t>
  </si>
  <si>
    <t>Team photo should be the link</t>
  </si>
  <si>
    <t>Client would like to have the dept as tab, the team head will be shown -- refer to photo. To combine the tabs layout with the square layout.</t>
  </si>
  <si>
    <t>Headings for side navigation for back end</t>
  </si>
  <si>
    <t>ACL - if granted, show deny button if denied, show grant button</t>
  </si>
  <si>
    <t>Pjt Mgt - If projects has same name, edits will apply to both projects</t>
  </si>
  <si>
    <t>Iteration</t>
  </si>
  <si>
    <t>Date Start</t>
  </si>
  <si>
    <t>Date End</t>
  </si>
  <si>
    <t>Pjt Mgt - Pjt name should be displayed on front end for each pjt</t>
  </si>
  <si>
    <t>Each pjt should have a photo gallery</t>
  </si>
  <si>
    <t>Naming of select db should be changed</t>
  </si>
  <si>
    <t>pdf only generates one column. Needs more</t>
  </si>
  <si>
    <t xml:space="preserve">Search function for student list or autocomplete </t>
  </si>
  <si>
    <t>Catch error if name field in csv is blank.</t>
  </si>
  <si>
    <t>System should allow Re-enter into station</t>
  </si>
  <si>
    <t>B</t>
  </si>
  <si>
    <t>Centralise the blackboard in traffic mgt</t>
  </si>
  <si>
    <t>Public is able to delete user without having to log in</t>
  </si>
  <si>
    <t>creation of me db causes 'The connection to the server was reset while the page was loading.' db is created but tables are not</t>
  </si>
  <si>
    <t>Link the user to acl mgt</t>
  </si>
  <si>
    <t>What we do page dynamic resolution issue</t>
  </si>
  <si>
    <t>Search all for all searching functions (photo)</t>
  </si>
  <si>
    <t>QR generation page has timeout error, generation not complete</t>
  </si>
  <si>
    <t>Traffic Management -- UI issue when screen resolution changes</t>
  </si>
  <si>
    <t>Traffic Management -- provide icon for back to overview link</t>
  </si>
  <si>
    <t>Traffic Management -- Add in time in station for station overview</t>
  </si>
  <si>
    <t>ALL</t>
  </si>
  <si>
    <t>Main page for report and traffic to have select implementation</t>
  </si>
  <si>
    <t>Auch</t>
  </si>
  <si>
    <t>Next button to be standardise</t>
  </si>
  <si>
    <t>Set max 2 digit for option based score</t>
  </si>
  <si>
    <t>Create new css for a default table definition</t>
  </si>
  <si>
    <t>Missed the fieldset closing for assign_weight.php</t>
  </si>
  <si>
    <t>Auto addition of % to display in total%</t>
  </si>
  <si>
    <t>Description of range to be changed to [from | to ]</t>
  </si>
  <si>
    <t>Change the layout of Birt report viewer</t>
  </si>
  <si>
    <t>Change font of report to tahoma</t>
  </si>
  <si>
    <t>Jinghui</t>
  </si>
  <si>
    <t>Enter bug login page</t>
  </si>
  <si>
    <t>Radio button should be icons instead</t>
  </si>
  <si>
    <t>If connection has error it should be handled</t>
  </si>
  <si>
    <t>Manual input has to sync to BackEnd</t>
  </si>
  <si>
    <t>Modify the terms used in parameter search -- Add in search based on class</t>
  </si>
  <si>
    <t>Improvements</t>
  </si>
  <si>
    <t>Limit to 10 students in station instead of 8</t>
  </si>
  <si>
    <t>Tracking of amount from station to station</t>
  </si>
  <si>
    <t>Have the prompt message to be visible</t>
  </si>
  <si>
    <t>Comment box to be moved down and have the radio button up for openended</t>
  </si>
  <si>
    <t>portrait view better for supermarket</t>
  </si>
  <si>
    <t>Popup message should appear at centre of page</t>
  </si>
  <si>
    <t>Input field for user name and password should be single-lined</t>
  </si>
  <si>
    <t>Prevent accidental clicking of Back button</t>
  </si>
  <si>
    <t>C</t>
  </si>
  <si>
    <t>Master resend button</t>
  </si>
  <si>
    <t>Cut off wireless functions</t>
  </si>
  <si>
    <t>Header issue with deployment on YDC server</t>
  </si>
  <si>
    <t>Supermarket module crashed</t>
  </si>
  <si>
    <t>Show Stopper</t>
  </si>
  <si>
    <t>Difficult to input node dollar range during config</t>
  </si>
  <si>
    <t>No validation for score in node dollar config</t>
  </si>
  <si>
    <t>Maze config- previously saved MCQ questions not showing</t>
  </si>
  <si>
    <t>Maze config- Delete Implementation cause data loss</t>
  </si>
  <si>
    <t>No indication of session timeout</t>
  </si>
  <si>
    <t>Back end main headers not in sequence (OTA should be placed in Administration</t>
  </si>
  <si>
    <t>Validate maximum of 10 stations to be added in station config</t>
  </si>
  <si>
    <t>Button link to config for supermarket</t>
  </si>
  <si>
    <t>Check/Uncheck module image should be of the same size</t>
  </si>
  <si>
    <t>Hyperlink Cross/Tick images to module config</t>
  </si>
  <si>
    <t>Traffic image should be grey scale if no students in station</t>
  </si>
  <si>
    <t>Dynamic refresh for traffic management</t>
  </si>
  <si>
    <t>Validation of 10 stations to be shown in mgt portal</t>
  </si>
  <si>
    <t>Un-configurable boxes in report config is not distinguishable</t>
  </si>
  <si>
    <t>Category without modules will have error in assign weightage</t>
  </si>
  <si>
    <t>Login too slow (Separate downloading button from login)</t>
  </si>
  <si>
    <t>Cannot add new students when there are lesser than 10 students</t>
  </si>
  <si>
    <t>Supermarket config is recog as done if there is no 0 values of score</t>
  </si>
  <si>
    <t>D</t>
  </si>
  <si>
    <t>Default setting for nd and comments in maze config</t>
  </si>
  <si>
    <t>Unable to dynamically insert rows for scenarioconfig in maze config</t>
  </si>
  <si>
    <t>Error for alarm countdown function</t>
  </si>
  <si>
    <t>Validation for Instant Messenger</t>
  </si>
  <si>
    <t>Error for name when users goes back from notes to profile page</t>
  </si>
  <si>
    <t xml:space="preserve">D </t>
  </si>
  <si>
    <t>Delete implementation affeects report config</t>
  </si>
  <si>
    <t>typing error in maze configuration</t>
  </si>
  <si>
    <t>Unable to send to multiple station for 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</si>
</sst>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4" borderId="0" xfId="0" applyFill="1"/>
    <xf numFmtId="0" fontId="3" fillId="4" borderId="0" xfId="0" applyFont="1" applyFill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0" xfId="0" applyFont="1" applyFill="1" applyBorder="1"/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vertical="center"/>
    </xf>
    <xf numFmtId="0" fontId="0" fillId="0" borderId="1" xfId="0" applyBorder="1"/>
    <xf numFmtId="16" fontId="0" fillId="6" borderId="1" xfId="0" applyNumberFormat="1" applyFill="1" applyBorder="1"/>
    <xf numFmtId="16" fontId="0" fillId="0" borderId="1" xfId="0" applyNumberFormat="1" applyBorder="1"/>
    <xf numFmtId="0" fontId="0" fillId="7" borderId="1" xfId="0" applyFill="1" applyBorder="1" applyAlignment="1">
      <alignment horizontal="center"/>
    </xf>
    <xf numFmtId="16" fontId="0" fillId="0" borderId="0" xfId="0" applyNumberFormat="1" applyBorder="1"/>
    <xf numFmtId="17" fontId="0" fillId="0" borderId="0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7">
    <dxf>
      <fill>
        <patternFill>
          <bgColor theme="9" tint="0.79998168889431442"/>
        </patternFill>
      </fill>
    </dxf>
    <dxf>
      <fill>
        <patternFill>
          <bgColor rgb="FF00B050"/>
        </patternFill>
      </fill>
    </dxf>
    <dxf>
      <fill>
        <patternFill>
          <bgColor rgb="FFB81241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scension_Metrics_v3.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.Schedule"/>
      <sheetName val="P.Schedule"/>
      <sheetName val="Team Schedule"/>
      <sheetName val="Bugs metric"/>
      <sheetName val="Bug log"/>
      <sheetName val="Issue Log"/>
      <sheetName val="Schedule metrics"/>
      <sheetName val="Change Log"/>
      <sheetName val="Risk Metric"/>
      <sheetName val="C&amp;C plans"/>
    </sheetNames>
    <sheetDataSet>
      <sheetData sheetId="0"/>
      <sheetData sheetId="1"/>
      <sheetData sheetId="2"/>
      <sheetData sheetId="3">
        <row r="8">
          <cell r="B8" t="str">
            <v>Cosmetic/Trivial</v>
          </cell>
          <cell r="C8">
            <v>0</v>
          </cell>
        </row>
        <row r="9">
          <cell r="B9" t="str">
            <v>Improvements</v>
          </cell>
          <cell r="C9">
            <v>0</v>
          </cell>
        </row>
        <row r="10">
          <cell r="B10" t="str">
            <v>Minor</v>
          </cell>
          <cell r="C10">
            <v>3</v>
          </cell>
        </row>
        <row r="11">
          <cell r="B11" t="str">
            <v>Major</v>
          </cell>
          <cell r="C11">
            <v>5</v>
          </cell>
        </row>
        <row r="12">
          <cell r="B12" t="str">
            <v>Show Stopper</v>
          </cell>
          <cell r="C12">
            <v>10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 enableFormatConditionsCalculation="0"/>
  <dimension ref="A1:U143"/>
  <sheetViews>
    <sheetView showGridLines="0" tabSelected="1" zoomScale="90" zoomScaleNormal="90" zoomScalePageLayoutView="90" workbookViewId="0">
      <selection activeCell="J80" sqref="J80"/>
    </sheetView>
  </sheetViews>
  <sheetFormatPr baseColWidth="10" defaultColWidth="8.83203125" defaultRowHeight="14" x14ac:dyDescent="0"/>
  <cols>
    <col min="1" max="1" width="7.5" style="26" customWidth="1"/>
    <col min="2" max="2" width="10.1640625" style="27" bestFit="1" customWidth="1"/>
    <col min="3" max="3" width="14.33203125" style="27" customWidth="1"/>
    <col min="4" max="4" width="62" style="28" customWidth="1"/>
    <col min="5" max="5" width="16.5" customWidth="1"/>
    <col min="6" max="7" width="16.83203125" style="27" customWidth="1"/>
    <col min="8" max="8" width="10.6640625" style="27" customWidth="1"/>
    <col min="9" max="9" width="18.83203125" style="27" customWidth="1"/>
    <col min="10" max="10" width="16.1640625" style="27" customWidth="1"/>
    <col min="11" max="11" width="17.5" bestFit="1" customWidth="1"/>
    <col min="12" max="12" width="3.83203125" customWidth="1"/>
    <col min="13" max="13" width="15.33203125" bestFit="1" customWidth="1"/>
    <col min="14" max="14" width="11" bestFit="1" customWidth="1"/>
    <col min="15" max="15" width="11.83203125" customWidth="1"/>
    <col min="16" max="16" width="10.6640625" bestFit="1" customWidth="1"/>
    <col min="19" max="19" width="11" customWidth="1"/>
    <col min="20" max="20" width="15.6640625" bestFit="1" customWidth="1"/>
    <col min="21" max="21" width="14.1640625" bestFit="1" customWidth="1"/>
  </cols>
  <sheetData>
    <row r="1" spans="1:2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2" t="s">
        <v>8</v>
      </c>
      <c r="J1" s="5" t="s">
        <v>9</v>
      </c>
      <c r="K1" s="5" t="s">
        <v>10</v>
      </c>
      <c r="M1" s="6" t="s">
        <v>11</v>
      </c>
      <c r="N1" s="7"/>
      <c r="O1" s="7"/>
      <c r="P1" s="8"/>
      <c r="S1" s="9"/>
      <c r="T1" s="9"/>
      <c r="U1" s="10" t="s">
        <v>12</v>
      </c>
    </row>
    <row r="2" spans="1:21" hidden="1">
      <c r="A2" s="11">
        <v>1</v>
      </c>
      <c r="B2" s="12" t="s">
        <v>13</v>
      </c>
      <c r="C2" s="12" t="s">
        <v>14</v>
      </c>
      <c r="D2" s="13" t="s">
        <v>15</v>
      </c>
      <c r="E2" s="12" t="s">
        <v>16</v>
      </c>
      <c r="F2" s="12">
        <f>IFERROR(INDEX('[1]Bugs metric'!$C$8:$C$12,MATCH(E2,'[1]Bugs metric'!$B$8:$B$12,0)),0)</f>
        <v>0</v>
      </c>
      <c r="G2" s="12" t="s">
        <v>17</v>
      </c>
      <c r="H2" s="12" t="s">
        <v>12</v>
      </c>
      <c r="I2" s="12">
        <v>70</v>
      </c>
      <c r="J2" s="12"/>
      <c r="K2" s="14"/>
      <c r="M2" s="15" t="s">
        <v>18</v>
      </c>
      <c r="N2" s="15" t="s">
        <v>19</v>
      </c>
      <c r="O2" s="15" t="s">
        <v>20</v>
      </c>
      <c r="P2" s="16" t="s">
        <v>5</v>
      </c>
      <c r="S2" s="10"/>
      <c r="T2" s="17" t="s">
        <v>16</v>
      </c>
      <c r="U2" s="10" t="s">
        <v>21</v>
      </c>
    </row>
    <row r="3" spans="1:21" ht="28">
      <c r="A3" s="11">
        <v>2</v>
      </c>
      <c r="B3" s="12" t="s">
        <v>13</v>
      </c>
      <c r="C3" s="12" t="s">
        <v>14</v>
      </c>
      <c r="D3" s="13" t="s">
        <v>22</v>
      </c>
      <c r="E3" s="12" t="s">
        <v>23</v>
      </c>
      <c r="F3" s="12">
        <f>IFERROR(INDEX('[1]Bugs metric'!$C$8:$C$12,MATCH(E3,'[1]Bugs metric'!$B$8:$B$12,0)),0)</f>
        <v>5</v>
      </c>
      <c r="G3" s="12" t="s">
        <v>17</v>
      </c>
      <c r="H3" s="12" t="s">
        <v>12</v>
      </c>
      <c r="I3" s="12">
        <v>60</v>
      </c>
      <c r="J3" s="12">
        <v>4</v>
      </c>
      <c r="K3" s="18">
        <v>5</v>
      </c>
      <c r="M3" s="19" t="s">
        <v>24</v>
      </c>
      <c r="N3" s="19" t="s">
        <v>19</v>
      </c>
      <c r="O3" s="19" t="s">
        <v>25</v>
      </c>
      <c r="P3" s="19" t="s">
        <v>26</v>
      </c>
      <c r="U3" s="10"/>
    </row>
    <row r="4" spans="1:21">
      <c r="A4" s="11">
        <v>3</v>
      </c>
      <c r="B4" s="12" t="s">
        <v>13</v>
      </c>
      <c r="C4" s="12" t="s">
        <v>14</v>
      </c>
      <c r="D4" s="13" t="s">
        <v>27</v>
      </c>
      <c r="E4" s="12" t="s">
        <v>28</v>
      </c>
      <c r="F4" s="12">
        <f>IFERROR(INDEX('[1]Bugs metric'!$C$8:$C$12,MATCH(E4,'[1]Bugs metric'!$B$8:$B$12,0)),0)</f>
        <v>3</v>
      </c>
      <c r="G4" s="12" t="s">
        <v>17</v>
      </c>
      <c r="H4" s="12" t="s">
        <v>12</v>
      </c>
      <c r="I4" s="12">
        <v>67</v>
      </c>
      <c r="J4" s="12">
        <v>4</v>
      </c>
      <c r="K4" s="18">
        <v>5</v>
      </c>
      <c r="M4" s="20">
        <f>COUNTIFS(E2:E191,"&lt;&gt;")</f>
        <v>79</v>
      </c>
      <c r="N4" s="20">
        <f>COUNTIF(H2:H191,"Yes")</f>
        <v>79</v>
      </c>
      <c r="O4" s="20">
        <f>COUNTIF(H2:H191,"No")</f>
        <v>0</v>
      </c>
      <c r="P4" s="20">
        <f>SUMIF(H2:H191,"=No",F2:F191)</f>
        <v>0</v>
      </c>
      <c r="U4" s="10"/>
    </row>
    <row r="5" spans="1:21">
      <c r="A5" s="11">
        <v>4</v>
      </c>
      <c r="B5" s="12" t="s">
        <v>13</v>
      </c>
      <c r="C5" s="12" t="s">
        <v>14</v>
      </c>
      <c r="D5" s="13" t="s">
        <v>29</v>
      </c>
      <c r="E5" s="12" t="s">
        <v>28</v>
      </c>
      <c r="F5" s="12">
        <f>IFERROR(INDEX('[1]Bugs metric'!$C$8:$C$12,MATCH(E5,'[1]Bugs metric'!$B$8:$B$12,0)),0)</f>
        <v>3</v>
      </c>
      <c r="G5" s="12" t="s">
        <v>17</v>
      </c>
      <c r="H5" s="12" t="s">
        <v>12</v>
      </c>
      <c r="I5" s="12">
        <v>62</v>
      </c>
      <c r="J5" s="12">
        <v>4</v>
      </c>
      <c r="K5" s="18">
        <v>5</v>
      </c>
      <c r="U5" s="10"/>
    </row>
    <row r="6" spans="1:21">
      <c r="A6" s="11">
        <v>5</v>
      </c>
      <c r="B6" s="12" t="s">
        <v>13</v>
      </c>
      <c r="C6" s="12" t="s">
        <v>30</v>
      </c>
      <c r="D6" s="13" t="s">
        <v>31</v>
      </c>
      <c r="E6" s="12" t="s">
        <v>23</v>
      </c>
      <c r="F6" s="12">
        <f>IFERROR(INDEX('[1]Bugs metric'!$C$8:$C$12,MATCH(E6,'[1]Bugs metric'!$B$8:$B$12,0)),0)</f>
        <v>5</v>
      </c>
      <c r="G6" s="12" t="s">
        <v>17</v>
      </c>
      <c r="H6" s="12" t="s">
        <v>12</v>
      </c>
      <c r="I6" s="12">
        <v>93</v>
      </c>
      <c r="J6" s="12">
        <v>4</v>
      </c>
      <c r="K6" s="18">
        <v>5</v>
      </c>
      <c r="U6" s="10"/>
    </row>
    <row r="7" spans="1:21" hidden="1">
      <c r="A7" s="11">
        <v>6</v>
      </c>
      <c r="B7" s="12" t="s">
        <v>13</v>
      </c>
      <c r="C7" s="12" t="s">
        <v>14</v>
      </c>
      <c r="D7" s="13" t="s">
        <v>32</v>
      </c>
      <c r="E7" s="12" t="s">
        <v>16</v>
      </c>
      <c r="F7" s="12">
        <f>IFERROR(INDEX('[1]Bugs metric'!$C$8:$C$12,MATCH(E7,'[1]Bugs metric'!$B$8:$B$12,0)),0)</f>
        <v>0</v>
      </c>
      <c r="G7" s="12" t="s">
        <v>17</v>
      </c>
      <c r="H7" s="12" t="s">
        <v>12</v>
      </c>
      <c r="I7" s="12">
        <v>70</v>
      </c>
      <c r="J7" s="12"/>
      <c r="K7" s="14"/>
    </row>
    <row r="8" spans="1:21" ht="28" hidden="1">
      <c r="A8" s="11">
        <v>7</v>
      </c>
      <c r="B8" s="12" t="s">
        <v>13</v>
      </c>
      <c r="C8" s="12" t="s">
        <v>14</v>
      </c>
      <c r="D8" s="13" t="s">
        <v>33</v>
      </c>
      <c r="E8" s="12" t="s">
        <v>16</v>
      </c>
      <c r="F8" s="12">
        <f>IFERROR(INDEX('[1]Bugs metric'!$C$8:$C$12,MATCH(E8,'[1]Bugs metric'!$B$8:$B$12,0)),0)</f>
        <v>0</v>
      </c>
      <c r="G8" s="12" t="s">
        <v>17</v>
      </c>
      <c r="H8" s="12" t="s">
        <v>12</v>
      </c>
      <c r="I8" s="12">
        <v>70</v>
      </c>
      <c r="J8" s="12"/>
      <c r="K8" s="14"/>
    </row>
    <row r="9" spans="1:21" hidden="1">
      <c r="A9" s="11">
        <v>8</v>
      </c>
      <c r="B9" s="12" t="s">
        <v>13</v>
      </c>
      <c r="C9" s="12" t="s">
        <v>14</v>
      </c>
      <c r="D9" s="13" t="s">
        <v>34</v>
      </c>
      <c r="E9" s="12" t="s">
        <v>16</v>
      </c>
      <c r="F9" s="12">
        <f>IFERROR(INDEX('[1]Bugs metric'!$C$8:$C$12,MATCH(E9,'[1]Bugs metric'!$B$8:$B$12,0)),0)</f>
        <v>0</v>
      </c>
      <c r="G9" s="12" t="s">
        <v>17</v>
      </c>
      <c r="H9" s="12" t="s">
        <v>12</v>
      </c>
      <c r="I9" s="12">
        <v>65</v>
      </c>
      <c r="J9" s="12"/>
      <c r="K9" s="14"/>
    </row>
    <row r="10" spans="1:21" hidden="1">
      <c r="A10" s="11">
        <v>9</v>
      </c>
      <c r="B10" s="12" t="s">
        <v>13</v>
      </c>
      <c r="C10" s="12" t="s">
        <v>14</v>
      </c>
      <c r="D10" s="13" t="s">
        <v>35</v>
      </c>
      <c r="E10" s="12" t="s">
        <v>16</v>
      </c>
      <c r="F10" s="12">
        <f>IFERROR(INDEX('[1]Bugs metric'!$C$8:$C$12,MATCH(E10,'[1]Bugs metric'!$B$8:$B$12,0)),0)</f>
        <v>0</v>
      </c>
      <c r="G10" s="12" t="s">
        <v>17</v>
      </c>
      <c r="H10" s="12" t="s">
        <v>12</v>
      </c>
      <c r="I10" s="12">
        <v>60</v>
      </c>
      <c r="J10" s="12"/>
      <c r="K10" s="14"/>
    </row>
    <row r="11" spans="1:21">
      <c r="A11" s="11">
        <v>10</v>
      </c>
      <c r="B11" s="12" t="s">
        <v>13</v>
      </c>
      <c r="C11" s="12" t="s">
        <v>14</v>
      </c>
      <c r="D11" s="13" t="s">
        <v>36</v>
      </c>
      <c r="E11" s="12" t="s">
        <v>28</v>
      </c>
      <c r="F11" s="12">
        <f>IFERROR(INDEX('[1]Bugs metric'!$C$8:$C$12,MATCH(E11,'[1]Bugs metric'!$B$8:$B$12,0)),0)</f>
        <v>3</v>
      </c>
      <c r="G11" s="12" t="s">
        <v>17</v>
      </c>
      <c r="H11" s="12" t="s">
        <v>12</v>
      </c>
      <c r="I11" s="12">
        <v>60</v>
      </c>
      <c r="J11" s="12">
        <v>4</v>
      </c>
      <c r="K11" s="18">
        <v>5</v>
      </c>
      <c r="Q11" s="20" t="s">
        <v>37</v>
      </c>
      <c r="R11" s="20" t="s">
        <v>38</v>
      </c>
      <c r="S11" s="20" t="s">
        <v>39</v>
      </c>
    </row>
    <row r="12" spans="1:21" hidden="1">
      <c r="A12" s="11">
        <v>11</v>
      </c>
      <c r="B12" s="12" t="s">
        <v>13</v>
      </c>
      <c r="C12" s="12" t="s">
        <v>14</v>
      </c>
      <c r="D12" s="13" t="s">
        <v>40</v>
      </c>
      <c r="E12" s="12" t="s">
        <v>16</v>
      </c>
      <c r="F12" s="12">
        <f>IFERROR(INDEX('[1]Bugs metric'!$C$8:$C$12,MATCH(E12,'[1]Bugs metric'!$B$8:$B$12,0)),0)</f>
        <v>0</v>
      </c>
      <c r="G12" s="12" t="s">
        <v>17</v>
      </c>
      <c r="H12" s="12" t="s">
        <v>12</v>
      </c>
      <c r="I12" s="12">
        <v>70</v>
      </c>
      <c r="J12" s="12"/>
      <c r="K12" s="14"/>
      <c r="M12" s="12">
        <v>5</v>
      </c>
      <c r="N12" s="12">
        <f>SUMIFS('Bug log'!Q$2:Q$143,'Bug log'!T$2:T$143,"&gt;59",'Bug log'!U$2:U$143,"=5")+SUMIFS('Bug log'!Q$2:Q$143,'Bug log'!T$2:T$143,"=",'Bug log'!U$2:U$143,"=5")</f>
        <v>0</v>
      </c>
      <c r="Q12" s="20">
        <v>5</v>
      </c>
      <c r="R12" s="21">
        <v>40746</v>
      </c>
      <c r="S12" s="21">
        <v>40767</v>
      </c>
    </row>
    <row r="13" spans="1:21" hidden="1">
      <c r="A13" s="11">
        <v>12</v>
      </c>
      <c r="B13" s="12" t="s">
        <v>13</v>
      </c>
      <c r="C13" s="12" t="s">
        <v>14</v>
      </c>
      <c r="D13" s="13" t="s">
        <v>41</v>
      </c>
      <c r="E13" s="12" t="s">
        <v>16</v>
      </c>
      <c r="F13" s="12">
        <f>IFERROR(INDEX('[1]Bugs metric'!$C$8:$C$12,MATCH(E13,'[1]Bugs metric'!$B$8:$B$12,0)),0)</f>
        <v>0</v>
      </c>
      <c r="G13" s="12" t="s">
        <v>17</v>
      </c>
      <c r="H13" s="12" t="s">
        <v>12</v>
      </c>
      <c r="I13" s="12">
        <v>70</v>
      </c>
      <c r="J13" s="12"/>
      <c r="K13" s="14"/>
      <c r="M13" s="12">
        <v>6</v>
      </c>
      <c r="N13" s="12">
        <f>SUMIFS('Bug log'!Q$2:Q$143,'Bug log'!T$2:T$143,"&gt;135",'Bug log'!U$2:U$143,"=6")+SUMIFS('Bug log'!Q$2:Q$143,'Bug log'!T$2:T$143,"=",'Bug log'!U$2:U$143,"=6")</f>
        <v>0</v>
      </c>
      <c r="Q13" s="20">
        <v>6</v>
      </c>
      <c r="R13" s="22">
        <v>40767</v>
      </c>
      <c r="S13" s="22">
        <v>40788</v>
      </c>
    </row>
    <row r="14" spans="1:21" hidden="1">
      <c r="A14" s="11">
        <v>13</v>
      </c>
      <c r="B14" s="12" t="s">
        <v>13</v>
      </c>
      <c r="C14" s="12" t="s">
        <v>30</v>
      </c>
      <c r="D14" s="13" t="s">
        <v>42</v>
      </c>
      <c r="E14" s="12" t="s">
        <v>16</v>
      </c>
      <c r="F14" s="12">
        <f>IFERROR(INDEX('[1]Bugs metric'!$C$8:$C$12,MATCH(E14,'[1]Bugs metric'!$B$8:$B$12,0)),0)</f>
        <v>0</v>
      </c>
      <c r="G14" s="12" t="s">
        <v>17</v>
      </c>
      <c r="H14" s="12" t="s">
        <v>12</v>
      </c>
      <c r="I14" s="12">
        <v>70</v>
      </c>
      <c r="J14" s="12"/>
      <c r="K14" s="14"/>
      <c r="M14" s="12">
        <v>7</v>
      </c>
      <c r="N14" s="12">
        <f>SUMIFS('Bug log'!Q$2:Q$143,'Bug log'!T$2:T$143,"&gt;262",'Bug log'!U$2:U$143,"=7")+SUMIFS('Bug log'!Q$2:Q$143,'Bug log'!T$2:T$143,"=",'Bug log'!U$2:U$143,"=7")</f>
        <v>0</v>
      </c>
      <c r="Q14" s="20">
        <v>7</v>
      </c>
      <c r="R14" s="22">
        <v>40788</v>
      </c>
      <c r="S14" s="22">
        <v>40813</v>
      </c>
    </row>
    <row r="15" spans="1:21">
      <c r="A15" s="11">
        <v>14</v>
      </c>
      <c r="B15" s="12" t="s">
        <v>13</v>
      </c>
      <c r="C15" s="12" t="s">
        <v>30</v>
      </c>
      <c r="D15" s="13" t="s">
        <v>43</v>
      </c>
      <c r="E15" s="12" t="s">
        <v>28</v>
      </c>
      <c r="F15" s="12">
        <f>IFERROR(INDEX('[1]Bugs metric'!$C$8:$C$12,MATCH(E15,'[1]Bugs metric'!$B$8:$B$12,0)),0)</f>
        <v>3</v>
      </c>
      <c r="G15" s="12" t="s">
        <v>17</v>
      </c>
      <c r="H15" s="12" t="s">
        <v>12</v>
      </c>
      <c r="I15" s="12">
        <v>48</v>
      </c>
      <c r="J15" s="12">
        <v>4</v>
      </c>
      <c r="K15" s="18">
        <v>4</v>
      </c>
      <c r="Q15" s="20">
        <v>8</v>
      </c>
      <c r="R15" s="22">
        <v>40815</v>
      </c>
      <c r="S15" s="22">
        <v>40831</v>
      </c>
    </row>
    <row r="16" spans="1:21" hidden="1">
      <c r="A16" s="11">
        <v>15</v>
      </c>
      <c r="B16" s="12" t="s">
        <v>13</v>
      </c>
      <c r="C16" s="12" t="s">
        <v>30</v>
      </c>
      <c r="D16" s="13" t="s">
        <v>44</v>
      </c>
      <c r="E16" s="12" t="s">
        <v>16</v>
      </c>
      <c r="F16" s="12">
        <f>IFERROR(INDEX('[1]Bugs metric'!$C$8:$C$12,MATCH(E16,'[1]Bugs metric'!$B$8:$B$12,0)),0)</f>
        <v>0</v>
      </c>
      <c r="G16" s="12" t="s">
        <v>17</v>
      </c>
      <c r="H16" s="12" t="s">
        <v>12</v>
      </c>
      <c r="I16" s="12">
        <v>112</v>
      </c>
      <c r="J16" s="12"/>
      <c r="K16" s="14"/>
      <c r="Q16" s="20">
        <v>9</v>
      </c>
      <c r="R16" s="22">
        <v>40833</v>
      </c>
      <c r="S16" s="22">
        <v>40842</v>
      </c>
    </row>
    <row r="17" spans="1:19">
      <c r="A17" s="11">
        <v>16</v>
      </c>
      <c r="B17" s="12" t="s">
        <v>13</v>
      </c>
      <c r="C17" s="12" t="s">
        <v>30</v>
      </c>
      <c r="D17" s="13" t="s">
        <v>45</v>
      </c>
      <c r="E17" s="12" t="s">
        <v>28</v>
      </c>
      <c r="F17" s="12">
        <f>IFERROR(INDEX('[1]Bugs metric'!$C$8:$C$12,MATCH(E17,'[1]Bugs metric'!$B$8:$B$12,0)),0)</f>
        <v>3</v>
      </c>
      <c r="G17" s="12" t="s">
        <v>17</v>
      </c>
      <c r="H17" s="12" t="s">
        <v>12</v>
      </c>
      <c r="I17" s="12">
        <v>296</v>
      </c>
      <c r="J17" s="12">
        <v>4</v>
      </c>
      <c r="K17" s="18">
        <v>8</v>
      </c>
      <c r="Q17" s="20">
        <v>10</v>
      </c>
      <c r="R17" s="22">
        <v>40843</v>
      </c>
      <c r="S17" s="22">
        <v>40858</v>
      </c>
    </row>
    <row r="18" spans="1:19">
      <c r="A18" s="11">
        <v>17</v>
      </c>
      <c r="B18" s="12" t="s">
        <v>13</v>
      </c>
      <c r="C18" s="12" t="s">
        <v>30</v>
      </c>
      <c r="D18" s="13" t="s">
        <v>46</v>
      </c>
      <c r="E18" s="12" t="s">
        <v>28</v>
      </c>
      <c r="F18" s="12">
        <f>IFERROR(INDEX('[1]Bugs metric'!$C$8:$C$12,MATCH(E18,'[1]Bugs metric'!$B$8:$B$12,0)),0)</f>
        <v>3</v>
      </c>
      <c r="G18" s="12" t="s">
        <v>17</v>
      </c>
      <c r="H18" s="12" t="s">
        <v>12</v>
      </c>
      <c r="I18" s="12">
        <v>296</v>
      </c>
      <c r="J18" s="12">
        <v>4</v>
      </c>
      <c r="K18" s="18">
        <v>8</v>
      </c>
      <c r="Q18" s="20">
        <v>11</v>
      </c>
      <c r="R18" s="22">
        <v>40858</v>
      </c>
      <c r="S18" s="22">
        <v>40876</v>
      </c>
    </row>
    <row r="19" spans="1:19" hidden="1">
      <c r="A19" s="11">
        <v>18</v>
      </c>
      <c r="B19" s="12" t="s">
        <v>47</v>
      </c>
      <c r="C19" s="12" t="s">
        <v>30</v>
      </c>
      <c r="D19" s="13" t="s">
        <v>48</v>
      </c>
      <c r="E19" s="12" t="s">
        <v>16</v>
      </c>
      <c r="F19" s="12">
        <f>IFERROR(INDEX('[1]Bugs metric'!$C$8:$C$12,MATCH(E19,'[1]Bugs metric'!$B$8:$B$12,0)),0)</f>
        <v>0</v>
      </c>
      <c r="G19" s="12">
        <v>50</v>
      </c>
      <c r="H19" s="12" t="s">
        <v>12</v>
      </c>
      <c r="I19" s="12">
        <v>112</v>
      </c>
      <c r="J19" s="12"/>
      <c r="K19" s="14"/>
    </row>
    <row r="20" spans="1:19">
      <c r="A20" s="11">
        <v>19</v>
      </c>
      <c r="B20" s="12" t="s">
        <v>47</v>
      </c>
      <c r="C20" s="12" t="s">
        <v>30</v>
      </c>
      <c r="D20" s="13" t="s">
        <v>49</v>
      </c>
      <c r="E20" s="12" t="s">
        <v>23</v>
      </c>
      <c r="F20" s="12">
        <f>IFERROR(INDEX('[1]Bugs metric'!$C$8:$C$12,MATCH(E20,'[1]Bugs metric'!$B$8:$B$12,0)),0)</f>
        <v>5</v>
      </c>
      <c r="G20" s="12">
        <v>52</v>
      </c>
      <c r="H20" s="12" t="s">
        <v>12</v>
      </c>
      <c r="I20" s="12">
        <v>70</v>
      </c>
      <c r="J20" s="12">
        <v>4</v>
      </c>
      <c r="K20" s="18">
        <v>5</v>
      </c>
    </row>
    <row r="21" spans="1:19" ht="28">
      <c r="A21" s="11">
        <v>20</v>
      </c>
      <c r="B21" s="12" t="s">
        <v>47</v>
      </c>
      <c r="C21" s="12" t="s">
        <v>30</v>
      </c>
      <c r="D21" s="13" t="s">
        <v>50</v>
      </c>
      <c r="E21" s="12" t="s">
        <v>23</v>
      </c>
      <c r="F21" s="12">
        <f>IFERROR(INDEX('[1]Bugs metric'!$C$8:$C$12,MATCH(E21,'[1]Bugs metric'!$B$8:$B$12,0)),0)</f>
        <v>5</v>
      </c>
      <c r="G21" s="12">
        <v>52</v>
      </c>
      <c r="H21" s="12" t="s">
        <v>12</v>
      </c>
      <c r="I21" s="12">
        <v>112</v>
      </c>
      <c r="J21" s="12">
        <v>4</v>
      </c>
      <c r="K21" s="18">
        <v>6</v>
      </c>
    </row>
    <row r="22" spans="1:19">
      <c r="A22" s="11">
        <v>21</v>
      </c>
      <c r="B22" s="12" t="s">
        <v>47</v>
      </c>
      <c r="C22" s="12" t="s">
        <v>14</v>
      </c>
      <c r="D22" s="13" t="s">
        <v>51</v>
      </c>
      <c r="E22" s="12" t="s">
        <v>28</v>
      </c>
      <c r="F22" s="12">
        <f>IFERROR(INDEX('[1]Bugs metric'!$C$8:$C$12,MATCH(E22,'[1]Bugs metric'!$B$8:$B$12,0)),0)</f>
        <v>3</v>
      </c>
      <c r="G22" s="12">
        <v>78</v>
      </c>
      <c r="H22" s="12" t="s">
        <v>12</v>
      </c>
      <c r="I22" s="12">
        <v>115</v>
      </c>
      <c r="J22" s="12">
        <v>5</v>
      </c>
      <c r="K22" s="18">
        <v>5</v>
      </c>
    </row>
    <row r="23" spans="1:19" hidden="1">
      <c r="A23" s="11">
        <v>22</v>
      </c>
      <c r="B23" s="12" t="s">
        <v>47</v>
      </c>
      <c r="C23" s="12" t="s">
        <v>14</v>
      </c>
      <c r="D23" s="13" t="s">
        <v>52</v>
      </c>
      <c r="E23" s="12" t="s">
        <v>16</v>
      </c>
      <c r="F23" s="12">
        <f>IFERROR(INDEX('[1]Bugs metric'!$C$8:$C$12,MATCH(E23,'[1]Bugs metric'!$B$8:$B$12,0)),0)</f>
        <v>0</v>
      </c>
      <c r="G23" s="12">
        <v>78</v>
      </c>
      <c r="H23" s="12" t="s">
        <v>12</v>
      </c>
      <c r="I23" s="12">
        <v>115</v>
      </c>
      <c r="J23" s="12"/>
      <c r="K23" s="14"/>
    </row>
    <row r="24" spans="1:19" hidden="1">
      <c r="A24" s="11">
        <v>23</v>
      </c>
      <c r="B24" s="12" t="s">
        <v>47</v>
      </c>
      <c r="C24" s="12" t="s">
        <v>14</v>
      </c>
      <c r="D24" s="13" t="s">
        <v>53</v>
      </c>
      <c r="E24" s="12" t="s">
        <v>16</v>
      </c>
      <c r="F24" s="12">
        <f>IFERROR(INDEX('[1]Bugs metric'!$C$8:$C$12,MATCH(E24,'[1]Bugs metric'!$B$8:$B$12,0)),0)</f>
        <v>0</v>
      </c>
      <c r="G24" s="12">
        <v>78</v>
      </c>
      <c r="H24" s="12" t="s">
        <v>12</v>
      </c>
      <c r="I24" s="12">
        <v>115</v>
      </c>
      <c r="J24" s="12"/>
      <c r="K24" s="14"/>
    </row>
    <row r="25" spans="1:19">
      <c r="A25" s="11">
        <v>24</v>
      </c>
      <c r="B25" s="12" t="s">
        <v>47</v>
      </c>
      <c r="C25" s="12" t="s">
        <v>30</v>
      </c>
      <c r="D25" s="13" t="s">
        <v>54</v>
      </c>
      <c r="E25" s="12" t="s">
        <v>23</v>
      </c>
      <c r="F25" s="12">
        <f>IFERROR(INDEX('[1]Bugs metric'!$C$8:$C$12,MATCH(E25,'[1]Bugs metric'!$B$8:$B$12,0)),0)</f>
        <v>5</v>
      </c>
      <c r="G25" s="12">
        <v>78</v>
      </c>
      <c r="H25" s="12" t="s">
        <v>12</v>
      </c>
      <c r="I25" s="12">
        <v>112</v>
      </c>
      <c r="J25" s="12">
        <v>5</v>
      </c>
      <c r="K25" s="18">
        <v>5</v>
      </c>
    </row>
    <row r="26" spans="1:19" hidden="1">
      <c r="A26" s="11">
        <v>25</v>
      </c>
      <c r="B26" s="12" t="s">
        <v>47</v>
      </c>
      <c r="C26" s="12" t="s">
        <v>30</v>
      </c>
      <c r="D26" s="13" t="s">
        <v>55</v>
      </c>
      <c r="E26" s="12" t="s">
        <v>16</v>
      </c>
      <c r="F26" s="12">
        <f>IFERROR(INDEX('[1]Bugs metric'!$C$8:$C$12,MATCH(E26,'[1]Bugs metric'!$B$8:$B$12,0)),0)</f>
        <v>0</v>
      </c>
      <c r="G26" s="12">
        <v>78</v>
      </c>
      <c r="H26" s="12" t="s">
        <v>12</v>
      </c>
      <c r="I26" s="12">
        <v>112</v>
      </c>
      <c r="J26" s="12"/>
      <c r="K26" s="14"/>
    </row>
    <row r="27" spans="1:19" hidden="1">
      <c r="A27" s="11">
        <v>26</v>
      </c>
      <c r="B27" s="12" t="s">
        <v>47</v>
      </c>
      <c r="C27" s="12" t="s">
        <v>30</v>
      </c>
      <c r="D27" s="13" t="s">
        <v>56</v>
      </c>
      <c r="E27" s="12" t="s">
        <v>16</v>
      </c>
      <c r="F27" s="12">
        <f>IFERROR(INDEX('[1]Bugs metric'!$C$8:$C$12,MATCH(E27,'[1]Bugs metric'!$B$8:$B$12,0)),0)</f>
        <v>0</v>
      </c>
      <c r="G27" s="12">
        <v>78</v>
      </c>
      <c r="H27" s="12" t="s">
        <v>12</v>
      </c>
      <c r="I27" s="12">
        <v>361</v>
      </c>
      <c r="J27" s="12">
        <v>5</v>
      </c>
      <c r="K27" s="14"/>
    </row>
    <row r="28" spans="1:19" hidden="1">
      <c r="A28" s="11">
        <v>27</v>
      </c>
      <c r="B28" s="12" t="s">
        <v>47</v>
      </c>
      <c r="C28" s="12" t="s">
        <v>30</v>
      </c>
      <c r="D28" s="13" t="s">
        <v>57</v>
      </c>
      <c r="E28" s="12" t="s">
        <v>16</v>
      </c>
      <c r="F28" s="12">
        <f>IFERROR(INDEX('[1]Bugs metric'!$C$8:$C$12,MATCH(E28,'[1]Bugs metric'!$B$8:$B$12,0)),0)</f>
        <v>0</v>
      </c>
      <c r="G28" s="12">
        <v>78</v>
      </c>
      <c r="H28" s="12" t="s">
        <v>12</v>
      </c>
      <c r="I28" s="12">
        <v>112</v>
      </c>
      <c r="J28" s="12"/>
      <c r="K28" s="14"/>
    </row>
    <row r="29" spans="1:19" hidden="1">
      <c r="A29" s="11">
        <v>28</v>
      </c>
      <c r="B29" s="12" t="s">
        <v>47</v>
      </c>
      <c r="C29" s="23" t="s">
        <v>58</v>
      </c>
      <c r="D29" s="13" t="s">
        <v>59</v>
      </c>
      <c r="E29" s="12" t="s">
        <v>16</v>
      </c>
      <c r="F29" s="12">
        <f>IFERROR(INDEX('[1]Bugs metric'!$C$8:$C$12,MATCH(E29,'[1]Bugs metric'!$B$8:$B$12,0)),0)</f>
        <v>0</v>
      </c>
      <c r="G29" s="12">
        <v>78</v>
      </c>
      <c r="H29" s="12" t="s">
        <v>12</v>
      </c>
      <c r="I29" s="12">
        <v>101</v>
      </c>
      <c r="J29" s="12"/>
      <c r="K29" s="14"/>
    </row>
    <row r="30" spans="1:19" hidden="1">
      <c r="A30" s="11">
        <v>30</v>
      </c>
      <c r="B30" s="12" t="s">
        <v>47</v>
      </c>
      <c r="C30" s="12" t="s">
        <v>60</v>
      </c>
      <c r="D30" s="13" t="s">
        <v>61</v>
      </c>
      <c r="E30" s="12" t="s">
        <v>16</v>
      </c>
      <c r="F30" s="12">
        <f>IFERROR(INDEX('[1]Bugs metric'!$C$8:$C$12,MATCH(E30,'[1]Bugs metric'!$B$8:$B$12,0)),0)</f>
        <v>0</v>
      </c>
      <c r="G30" s="12">
        <v>78</v>
      </c>
      <c r="H30" s="12" t="s">
        <v>12</v>
      </c>
      <c r="I30" s="12"/>
      <c r="J30" s="12"/>
      <c r="K30" s="24">
        <v>40843</v>
      </c>
    </row>
    <row r="31" spans="1:19" hidden="1">
      <c r="A31" s="11">
        <v>31</v>
      </c>
      <c r="B31" s="12" t="s">
        <v>47</v>
      </c>
      <c r="C31" s="12" t="s">
        <v>60</v>
      </c>
      <c r="D31" s="13" t="s">
        <v>62</v>
      </c>
      <c r="E31" s="12" t="s">
        <v>16</v>
      </c>
      <c r="F31" s="12">
        <f>IFERROR(INDEX('[1]Bugs metric'!$C$8:$C$12,MATCH(E31,'[1]Bugs metric'!$B$8:$B$12,0)),0)</f>
        <v>0</v>
      </c>
      <c r="G31" s="12">
        <v>78</v>
      </c>
      <c r="H31" s="12" t="s">
        <v>12</v>
      </c>
      <c r="I31" s="12"/>
      <c r="J31" s="12"/>
      <c r="K31" s="24">
        <v>40843</v>
      </c>
    </row>
    <row r="32" spans="1:19" hidden="1">
      <c r="A32" s="11">
        <v>32</v>
      </c>
      <c r="B32" s="12" t="s">
        <v>47</v>
      </c>
      <c r="C32" s="12" t="s">
        <v>60</v>
      </c>
      <c r="D32" s="13" t="s">
        <v>63</v>
      </c>
      <c r="E32" s="12" t="s">
        <v>16</v>
      </c>
      <c r="F32" s="12">
        <f>IFERROR(INDEX('[1]Bugs metric'!$C$8:$C$12,MATCH(E32,'[1]Bugs metric'!$B$8:$B$12,0)),0)</f>
        <v>0</v>
      </c>
      <c r="G32" s="12">
        <v>78</v>
      </c>
      <c r="H32" s="12" t="s">
        <v>12</v>
      </c>
      <c r="I32" s="12"/>
      <c r="J32" s="12"/>
      <c r="K32" s="24">
        <v>40843</v>
      </c>
    </row>
    <row r="33" spans="1:11">
      <c r="A33" s="11">
        <v>33</v>
      </c>
      <c r="B33" s="12" t="s">
        <v>47</v>
      </c>
      <c r="C33" s="12" t="s">
        <v>60</v>
      </c>
      <c r="D33" s="13" t="s">
        <v>64</v>
      </c>
      <c r="E33" s="12" t="s">
        <v>23</v>
      </c>
      <c r="F33" s="12">
        <f>IFERROR(INDEX('[1]Bugs metric'!$C$8:$C$12,MATCH(E33,'[1]Bugs metric'!$B$8:$B$12,0)),0)</f>
        <v>5</v>
      </c>
      <c r="G33" s="12">
        <v>78</v>
      </c>
      <c r="H33" s="12" t="s">
        <v>12</v>
      </c>
      <c r="I33" s="12">
        <v>81</v>
      </c>
      <c r="J33" s="12">
        <v>5</v>
      </c>
      <c r="K33" s="18">
        <v>5</v>
      </c>
    </row>
    <row r="34" spans="1:11" hidden="1">
      <c r="A34" s="11">
        <v>34</v>
      </c>
      <c r="B34" s="12" t="s">
        <v>47</v>
      </c>
      <c r="C34" s="12" t="s">
        <v>60</v>
      </c>
      <c r="D34" s="13" t="s">
        <v>65</v>
      </c>
      <c r="E34" s="12" t="s">
        <v>16</v>
      </c>
      <c r="F34" s="12">
        <f>IFERROR(INDEX('[1]Bugs metric'!$C$8:$C$12,MATCH(E34,'[1]Bugs metric'!$B$8:$B$12,0)),0)</f>
        <v>0</v>
      </c>
      <c r="G34" s="12">
        <v>78</v>
      </c>
      <c r="H34" s="12" t="s">
        <v>12</v>
      </c>
      <c r="I34" s="12"/>
      <c r="J34" s="12"/>
      <c r="K34" s="24">
        <v>40816</v>
      </c>
    </row>
    <row r="35" spans="1:11">
      <c r="A35" s="11">
        <v>35</v>
      </c>
      <c r="B35" s="12" t="s">
        <v>47</v>
      </c>
      <c r="C35" s="12" t="s">
        <v>60</v>
      </c>
      <c r="D35" s="13" t="s">
        <v>66</v>
      </c>
      <c r="E35" s="12" t="s">
        <v>28</v>
      </c>
      <c r="F35" s="12">
        <f>IFERROR(INDEX('[1]Bugs metric'!$C$8:$C$12,MATCH(E35,'[1]Bugs metric'!$B$8:$B$12,0)),0)</f>
        <v>3</v>
      </c>
      <c r="G35" s="12">
        <v>78</v>
      </c>
      <c r="H35" s="12" t="s">
        <v>12</v>
      </c>
      <c r="I35" s="12">
        <v>86</v>
      </c>
      <c r="J35" s="12">
        <v>5</v>
      </c>
      <c r="K35" s="18">
        <v>5</v>
      </c>
    </row>
    <row r="36" spans="1:11">
      <c r="A36" s="11">
        <v>37</v>
      </c>
      <c r="B36" s="12" t="s">
        <v>47</v>
      </c>
      <c r="C36" s="12" t="s">
        <v>60</v>
      </c>
      <c r="D36" s="13" t="s">
        <v>67</v>
      </c>
      <c r="E36" s="12" t="s">
        <v>28</v>
      </c>
      <c r="F36" s="12">
        <f>IFERROR(INDEX('[1]Bugs metric'!$C$8:$C$12,MATCH(E36,'[1]Bugs metric'!$B$8:$B$12,0)),0)</f>
        <v>3</v>
      </c>
      <c r="G36" s="12">
        <v>78</v>
      </c>
      <c r="H36" s="12" t="s">
        <v>12</v>
      </c>
      <c r="I36" s="12">
        <v>86</v>
      </c>
      <c r="J36" s="12">
        <v>5</v>
      </c>
      <c r="K36" s="18">
        <v>5</v>
      </c>
    </row>
    <row r="37" spans="1:11" hidden="1">
      <c r="A37" s="11">
        <v>38</v>
      </c>
      <c r="B37" s="12" t="s">
        <v>47</v>
      </c>
      <c r="C37" s="12" t="s">
        <v>60</v>
      </c>
      <c r="D37" s="13" t="s">
        <v>68</v>
      </c>
      <c r="E37" s="12" t="s">
        <v>16</v>
      </c>
      <c r="F37" s="12">
        <f>IFERROR(INDEX('[1]Bugs metric'!$C$8:$C$12,MATCH(E37,'[1]Bugs metric'!$B$8:$B$12,0)),0)</f>
        <v>0</v>
      </c>
      <c r="G37" s="12">
        <v>78</v>
      </c>
      <c r="H37" s="12" t="s">
        <v>12</v>
      </c>
      <c r="I37" s="12">
        <v>100</v>
      </c>
      <c r="J37" s="12"/>
      <c r="K37" s="14"/>
    </row>
    <row r="38" spans="1:11" hidden="1">
      <c r="A38" s="11">
        <v>39</v>
      </c>
      <c r="B38" s="12" t="s">
        <v>47</v>
      </c>
      <c r="C38" s="12" t="s">
        <v>69</v>
      </c>
      <c r="D38" s="13" t="s">
        <v>70</v>
      </c>
      <c r="E38" s="12" t="s">
        <v>16</v>
      </c>
      <c r="F38" s="12">
        <f>IFERROR(INDEX('[1]Bugs metric'!$C$8:$C$12,MATCH(E38,'[1]Bugs metric'!$B$8:$B$12,0)),0)</f>
        <v>0</v>
      </c>
      <c r="G38" s="12">
        <v>82</v>
      </c>
      <c r="H38" s="12" t="s">
        <v>12</v>
      </c>
      <c r="I38" s="12">
        <v>112</v>
      </c>
      <c r="J38" s="12"/>
      <c r="K38" s="14"/>
    </row>
    <row r="39" spans="1:11">
      <c r="A39" s="11">
        <v>40</v>
      </c>
      <c r="B39" s="12" t="s">
        <v>47</v>
      </c>
      <c r="C39" s="12" t="s">
        <v>69</v>
      </c>
      <c r="D39" s="13" t="s">
        <v>71</v>
      </c>
      <c r="E39" s="12" t="s">
        <v>28</v>
      </c>
      <c r="F39" s="12">
        <f>IFERROR(INDEX('[1]Bugs metric'!$C$8:$C$12,MATCH(E39,'[1]Bugs metric'!$B$8:$B$12,0)),0)</f>
        <v>3</v>
      </c>
      <c r="G39" s="12">
        <v>82</v>
      </c>
      <c r="H39" s="12" t="s">
        <v>12</v>
      </c>
      <c r="I39" s="12">
        <v>112</v>
      </c>
      <c r="J39" s="12">
        <v>5</v>
      </c>
      <c r="K39" s="18">
        <v>5</v>
      </c>
    </row>
    <row r="40" spans="1:11">
      <c r="A40" s="11">
        <v>41</v>
      </c>
      <c r="B40" s="12" t="s">
        <v>47</v>
      </c>
      <c r="C40" s="12" t="s">
        <v>69</v>
      </c>
      <c r="D40" s="13" t="s">
        <v>72</v>
      </c>
      <c r="E40" s="12" t="s">
        <v>23</v>
      </c>
      <c r="F40" s="12">
        <f>IFERROR(INDEX('[1]Bugs metric'!$C$8:$C$12,MATCH(E40,'[1]Bugs metric'!$B$8:$B$12,0)),0)</f>
        <v>5</v>
      </c>
      <c r="G40" s="12">
        <v>82</v>
      </c>
      <c r="H40" s="12" t="s">
        <v>12</v>
      </c>
      <c r="I40" s="12">
        <v>112</v>
      </c>
      <c r="J40" s="12">
        <v>5</v>
      </c>
      <c r="K40" s="18">
        <v>5</v>
      </c>
    </row>
    <row r="41" spans="1:11">
      <c r="A41" s="11">
        <v>42</v>
      </c>
      <c r="B41" s="12" t="s">
        <v>47</v>
      </c>
      <c r="C41" s="12" t="s">
        <v>69</v>
      </c>
      <c r="D41" s="13" t="s">
        <v>73</v>
      </c>
      <c r="E41" s="12" t="s">
        <v>28</v>
      </c>
      <c r="F41" s="12">
        <f>IFERROR(INDEX('[1]Bugs metric'!$C$8:$C$12,MATCH(E41,'[1]Bugs metric'!$B$8:$B$12,0)),0)</f>
        <v>3</v>
      </c>
      <c r="G41" s="12">
        <v>82</v>
      </c>
      <c r="H41" s="12" t="s">
        <v>12</v>
      </c>
      <c r="I41" s="12">
        <v>297</v>
      </c>
      <c r="J41" s="12">
        <v>5</v>
      </c>
      <c r="K41" s="18">
        <v>8</v>
      </c>
    </row>
    <row r="42" spans="1:11" hidden="1">
      <c r="A42" s="11">
        <v>43</v>
      </c>
      <c r="B42" s="12" t="s">
        <v>47</v>
      </c>
      <c r="C42" s="12" t="s">
        <v>60</v>
      </c>
      <c r="D42" s="13" t="s">
        <v>74</v>
      </c>
      <c r="E42" s="12" t="s">
        <v>75</v>
      </c>
      <c r="F42" s="12">
        <f>IFERROR(INDEX('[1]Bugs metric'!$C$8:$C$12,MATCH(E42,'[1]Bugs metric'!$B$8:$B$12,0)),0)</f>
        <v>0</v>
      </c>
      <c r="G42" s="12">
        <v>78</v>
      </c>
      <c r="H42" s="12" t="s">
        <v>12</v>
      </c>
      <c r="I42" s="12">
        <v>299</v>
      </c>
      <c r="J42" s="12">
        <v>5</v>
      </c>
      <c r="K42" s="24">
        <v>40828</v>
      </c>
    </row>
    <row r="43" spans="1:11" hidden="1">
      <c r="A43" s="11">
        <v>44</v>
      </c>
      <c r="B43" s="12" t="s">
        <v>47</v>
      </c>
      <c r="C43" s="12" t="s">
        <v>69</v>
      </c>
      <c r="D43" s="13" t="s">
        <v>76</v>
      </c>
      <c r="E43" s="12" t="s">
        <v>16</v>
      </c>
      <c r="F43" s="12">
        <f>IFERROR(INDEX('[1]Bugs metric'!$C$8:$C$12,MATCH(E43,'[1]Bugs metric'!$B$8:$B$12,0)),0)</f>
        <v>0</v>
      </c>
      <c r="G43" s="12">
        <v>82</v>
      </c>
      <c r="H43" s="12" t="s">
        <v>12</v>
      </c>
      <c r="I43" s="12"/>
      <c r="J43" s="12"/>
      <c r="K43" s="14"/>
    </row>
    <row r="44" spans="1:11">
      <c r="A44" s="11">
        <v>45</v>
      </c>
      <c r="B44" s="12" t="s">
        <v>47</v>
      </c>
      <c r="C44" s="12" t="s">
        <v>69</v>
      </c>
      <c r="D44" s="13" t="s">
        <v>77</v>
      </c>
      <c r="E44" s="12" t="s">
        <v>23</v>
      </c>
      <c r="F44" s="12">
        <f>IFERROR(INDEX('[1]Bugs metric'!$C$8:$C$12,MATCH(E44,'[1]Bugs metric'!$B$8:$B$12,0)),0)</f>
        <v>5</v>
      </c>
      <c r="G44" s="12">
        <v>82</v>
      </c>
      <c r="H44" s="12" t="s">
        <v>12</v>
      </c>
      <c r="I44" s="12">
        <v>112</v>
      </c>
      <c r="J44" s="12">
        <v>6</v>
      </c>
      <c r="K44" s="18">
        <v>5</v>
      </c>
    </row>
    <row r="45" spans="1:11" hidden="1">
      <c r="A45" s="11">
        <v>46</v>
      </c>
      <c r="B45" s="12" t="s">
        <v>47</v>
      </c>
      <c r="C45" s="12" t="s">
        <v>69</v>
      </c>
      <c r="D45" s="13" t="s">
        <v>78</v>
      </c>
      <c r="E45" s="12" t="s">
        <v>16</v>
      </c>
      <c r="F45" s="12">
        <f>IFERROR(INDEX('[1]Bugs metric'!$C$8:$C$12,MATCH(E45,'[1]Bugs metric'!$B$8:$B$12,0)),0)</f>
        <v>0</v>
      </c>
      <c r="G45" s="12">
        <v>82</v>
      </c>
      <c r="H45" s="12" t="s">
        <v>12</v>
      </c>
      <c r="I45" s="12">
        <v>112</v>
      </c>
      <c r="J45" s="12"/>
      <c r="K45" s="14"/>
    </row>
    <row r="46" spans="1:11" hidden="1">
      <c r="A46" s="11">
        <v>47</v>
      </c>
      <c r="B46" s="12" t="s">
        <v>47</v>
      </c>
      <c r="C46" s="12" t="s">
        <v>69</v>
      </c>
      <c r="D46" s="13" t="s">
        <v>79</v>
      </c>
      <c r="E46" s="12" t="s">
        <v>16</v>
      </c>
      <c r="F46" s="12">
        <f>IFERROR(INDEX('[1]Bugs metric'!$C$8:$C$12,MATCH(E46,'[1]Bugs metric'!$B$8:$B$12,0)),0)</f>
        <v>0</v>
      </c>
      <c r="G46" s="12">
        <v>82</v>
      </c>
      <c r="H46" s="12" t="s">
        <v>12</v>
      </c>
      <c r="I46" s="12">
        <v>112</v>
      </c>
      <c r="J46" s="12"/>
      <c r="K46" s="14"/>
    </row>
    <row r="47" spans="1:11" hidden="1">
      <c r="A47" s="11">
        <v>48</v>
      </c>
      <c r="B47" s="12" t="s">
        <v>47</v>
      </c>
      <c r="C47" s="12" t="s">
        <v>69</v>
      </c>
      <c r="D47" s="13" t="s">
        <v>80</v>
      </c>
      <c r="E47" s="12" t="s">
        <v>16</v>
      </c>
      <c r="F47" s="12">
        <f>IFERROR(INDEX('[1]Bugs metric'!$C$8:$C$12,MATCH(E47,'[1]Bugs metric'!$B$8:$B$12,0)),0)</f>
        <v>0</v>
      </c>
      <c r="G47" s="12">
        <v>82</v>
      </c>
      <c r="H47" s="12" t="s">
        <v>12</v>
      </c>
      <c r="I47" s="12">
        <v>112</v>
      </c>
      <c r="J47" s="12"/>
      <c r="K47" s="14"/>
    </row>
    <row r="48" spans="1:11" hidden="1">
      <c r="A48" s="11">
        <v>49</v>
      </c>
      <c r="B48" s="12" t="s">
        <v>47</v>
      </c>
      <c r="C48" s="12" t="s">
        <v>69</v>
      </c>
      <c r="D48" s="13" t="s">
        <v>81</v>
      </c>
      <c r="E48" s="12" t="s">
        <v>16</v>
      </c>
      <c r="F48" s="12">
        <f>IFERROR(INDEX('[1]Bugs metric'!$C$8:$C$12,MATCH(E48,'[1]Bugs metric'!$B$8:$B$12,0)),0)</f>
        <v>0</v>
      </c>
      <c r="G48" s="12">
        <v>82</v>
      </c>
      <c r="H48" s="12" t="s">
        <v>12</v>
      </c>
      <c r="I48" s="12">
        <v>112</v>
      </c>
      <c r="J48" s="12"/>
      <c r="K48" s="14"/>
    </row>
    <row r="49" spans="1:11" hidden="1">
      <c r="A49" s="11">
        <v>50</v>
      </c>
      <c r="B49" s="12" t="s">
        <v>47</v>
      </c>
      <c r="C49" s="12" t="s">
        <v>69</v>
      </c>
      <c r="D49" s="13" t="s">
        <v>82</v>
      </c>
      <c r="E49" s="12" t="s">
        <v>16</v>
      </c>
      <c r="F49" s="12">
        <f>IFERROR(INDEX('[1]Bugs metric'!$C$8:$C$12,MATCH(E49,'[1]Bugs metric'!$B$8:$B$12,0)),0)</f>
        <v>0</v>
      </c>
      <c r="G49" s="12">
        <v>82</v>
      </c>
      <c r="H49" s="12" t="s">
        <v>12</v>
      </c>
      <c r="I49" s="12">
        <v>112</v>
      </c>
      <c r="J49" s="12"/>
      <c r="K49" s="14"/>
    </row>
    <row r="50" spans="1:11" hidden="1">
      <c r="A50" s="11">
        <v>51</v>
      </c>
      <c r="B50" s="12" t="s">
        <v>47</v>
      </c>
      <c r="C50" s="12" t="s">
        <v>69</v>
      </c>
      <c r="D50" s="13" t="s">
        <v>83</v>
      </c>
      <c r="E50" s="12" t="s">
        <v>16</v>
      </c>
      <c r="F50" s="12">
        <f>IFERROR(INDEX('[1]Bugs metric'!$C$8:$C$12,MATCH(E50,'[1]Bugs metric'!$B$8:$B$12,0)),0)</f>
        <v>0</v>
      </c>
      <c r="G50" s="12">
        <v>82</v>
      </c>
      <c r="H50" s="12" t="s">
        <v>12</v>
      </c>
      <c r="I50" s="12">
        <v>112</v>
      </c>
      <c r="J50" s="12"/>
      <c r="K50" s="14"/>
    </row>
    <row r="51" spans="1:11" hidden="1">
      <c r="A51" s="11">
        <v>52</v>
      </c>
      <c r="B51" s="12" t="s">
        <v>84</v>
      </c>
      <c r="C51" s="12" t="s">
        <v>69</v>
      </c>
      <c r="D51" s="13" t="s">
        <v>85</v>
      </c>
      <c r="E51" s="12" t="s">
        <v>75</v>
      </c>
      <c r="F51" s="12">
        <v>0</v>
      </c>
      <c r="G51" s="12">
        <v>123</v>
      </c>
      <c r="H51" s="12" t="s">
        <v>12</v>
      </c>
      <c r="I51" s="12">
        <v>297</v>
      </c>
      <c r="J51" s="12">
        <v>6</v>
      </c>
      <c r="K51" s="14"/>
    </row>
    <row r="52" spans="1:11" hidden="1">
      <c r="A52" s="11">
        <v>53</v>
      </c>
      <c r="B52" s="12" t="s">
        <v>84</v>
      </c>
      <c r="C52" s="12" t="s">
        <v>69</v>
      </c>
      <c r="D52" s="13" t="s">
        <v>86</v>
      </c>
      <c r="E52" s="12" t="s">
        <v>75</v>
      </c>
      <c r="F52" s="12">
        <v>0</v>
      </c>
      <c r="G52" s="12">
        <v>123</v>
      </c>
      <c r="H52" s="12" t="s">
        <v>12</v>
      </c>
      <c r="I52" s="12">
        <v>297</v>
      </c>
      <c r="J52" s="12">
        <v>6</v>
      </c>
      <c r="K52" s="14"/>
    </row>
    <row r="53" spans="1:11">
      <c r="A53" s="11">
        <v>54</v>
      </c>
      <c r="B53" s="12" t="s">
        <v>84</v>
      </c>
      <c r="C53" s="12" t="s">
        <v>30</v>
      </c>
      <c r="D53" s="13" t="s">
        <v>87</v>
      </c>
      <c r="E53" s="12" t="s">
        <v>23</v>
      </c>
      <c r="F53" s="12">
        <v>5</v>
      </c>
      <c r="G53" s="12">
        <v>124</v>
      </c>
      <c r="H53" s="12" t="s">
        <v>12</v>
      </c>
      <c r="I53" s="12">
        <v>136</v>
      </c>
      <c r="J53" s="12">
        <v>7</v>
      </c>
      <c r="K53" s="18">
        <v>6</v>
      </c>
    </row>
    <row r="54" spans="1:11">
      <c r="A54" s="11">
        <v>55</v>
      </c>
      <c r="B54" s="12" t="s">
        <v>84</v>
      </c>
      <c r="C54" s="12" t="s">
        <v>69</v>
      </c>
      <c r="D54" s="13" t="s">
        <v>88</v>
      </c>
      <c r="E54" s="12" t="s">
        <v>89</v>
      </c>
      <c r="F54" s="12">
        <v>10</v>
      </c>
      <c r="G54" s="12">
        <v>130</v>
      </c>
      <c r="H54" s="12" t="s">
        <v>12</v>
      </c>
      <c r="I54" s="12">
        <v>230</v>
      </c>
      <c r="J54" s="12">
        <v>7</v>
      </c>
      <c r="K54" s="18">
        <v>7</v>
      </c>
    </row>
    <row r="55" spans="1:11" hidden="1">
      <c r="A55" s="11">
        <v>56</v>
      </c>
      <c r="B55" s="12" t="s">
        <v>84</v>
      </c>
      <c r="C55" s="12" t="s">
        <v>60</v>
      </c>
      <c r="D55" s="13" t="s">
        <v>90</v>
      </c>
      <c r="E55" s="12" t="s">
        <v>16</v>
      </c>
      <c r="F55" s="12">
        <v>0</v>
      </c>
      <c r="G55" s="12">
        <v>130</v>
      </c>
      <c r="H55" s="12" t="s">
        <v>12</v>
      </c>
      <c r="I55" s="12">
        <v>143</v>
      </c>
      <c r="J55" s="12">
        <v>7</v>
      </c>
      <c r="K55" s="14"/>
    </row>
    <row r="56" spans="1:11">
      <c r="A56" s="11">
        <v>57</v>
      </c>
      <c r="B56" s="12" t="s">
        <v>84</v>
      </c>
      <c r="C56" s="12" t="s">
        <v>60</v>
      </c>
      <c r="D56" s="13" t="s">
        <v>91</v>
      </c>
      <c r="E56" s="12" t="s">
        <v>28</v>
      </c>
      <c r="F56" s="12">
        <v>3</v>
      </c>
      <c r="G56" s="12">
        <v>130</v>
      </c>
      <c r="H56" s="12" t="s">
        <v>12</v>
      </c>
      <c r="I56" s="12">
        <v>147</v>
      </c>
      <c r="J56" s="12">
        <v>7</v>
      </c>
      <c r="K56" s="18">
        <v>7</v>
      </c>
    </row>
    <row r="57" spans="1:11">
      <c r="A57" s="11">
        <v>58</v>
      </c>
      <c r="B57" s="12" t="s">
        <v>84</v>
      </c>
      <c r="C57" s="12" t="s">
        <v>30</v>
      </c>
      <c r="D57" s="13" t="s">
        <v>92</v>
      </c>
      <c r="E57" s="12" t="s">
        <v>28</v>
      </c>
      <c r="F57" s="12">
        <v>3</v>
      </c>
      <c r="G57" s="12">
        <v>180</v>
      </c>
      <c r="H57" s="12" t="s">
        <v>12</v>
      </c>
      <c r="I57" s="12">
        <v>211</v>
      </c>
      <c r="J57" s="12">
        <v>7</v>
      </c>
      <c r="K57" s="18">
        <v>7</v>
      </c>
    </row>
    <row r="58" spans="1:11">
      <c r="A58" s="11">
        <v>59</v>
      </c>
      <c r="B58" s="12" t="s">
        <v>84</v>
      </c>
      <c r="C58" s="12" t="s">
        <v>30</v>
      </c>
      <c r="D58" s="13" t="s">
        <v>93</v>
      </c>
      <c r="E58" s="12" t="s">
        <v>23</v>
      </c>
      <c r="F58" s="12">
        <v>5</v>
      </c>
      <c r="G58" s="12">
        <v>180</v>
      </c>
      <c r="H58" s="12" t="s">
        <v>12</v>
      </c>
      <c r="I58" s="12">
        <v>211</v>
      </c>
      <c r="J58" s="12">
        <v>7</v>
      </c>
      <c r="K58" s="18">
        <v>7</v>
      </c>
    </row>
    <row r="59" spans="1:11" hidden="1">
      <c r="A59" s="11">
        <v>60</v>
      </c>
      <c r="B59" s="12" t="s">
        <v>84</v>
      </c>
      <c r="C59" s="12" t="s">
        <v>14</v>
      </c>
      <c r="D59" s="13" t="s">
        <v>94</v>
      </c>
      <c r="E59" s="12" t="s">
        <v>16</v>
      </c>
      <c r="F59" s="12">
        <v>0</v>
      </c>
      <c r="G59" s="12">
        <v>204</v>
      </c>
      <c r="H59" s="12" t="s">
        <v>12</v>
      </c>
      <c r="I59" s="12">
        <v>247</v>
      </c>
      <c r="J59" s="12">
        <v>7</v>
      </c>
      <c r="K59" s="14"/>
    </row>
    <row r="60" spans="1:11" hidden="1">
      <c r="A60" s="11">
        <v>61</v>
      </c>
      <c r="B60" s="12" t="s">
        <v>84</v>
      </c>
      <c r="C60" s="12" t="s">
        <v>14</v>
      </c>
      <c r="D60" s="13" t="s">
        <v>95</v>
      </c>
      <c r="E60" s="12" t="s">
        <v>16</v>
      </c>
      <c r="F60" s="12">
        <v>0</v>
      </c>
      <c r="G60" s="12">
        <v>204</v>
      </c>
      <c r="H60" s="12" t="s">
        <v>12</v>
      </c>
      <c r="I60" s="12">
        <v>229</v>
      </c>
      <c r="J60" s="12">
        <v>7</v>
      </c>
      <c r="K60" s="14"/>
    </row>
    <row r="61" spans="1:11">
      <c r="A61" s="11">
        <v>63</v>
      </c>
      <c r="B61" s="12" t="s">
        <v>84</v>
      </c>
      <c r="C61" s="12" t="s">
        <v>30</v>
      </c>
      <c r="D61" s="13" t="s">
        <v>96</v>
      </c>
      <c r="E61" s="12" t="s">
        <v>28</v>
      </c>
      <c r="F61" s="12">
        <v>3</v>
      </c>
      <c r="G61" s="12">
        <v>204</v>
      </c>
      <c r="H61" s="12" t="s">
        <v>12</v>
      </c>
      <c r="I61" s="12">
        <v>211</v>
      </c>
      <c r="J61" s="12">
        <v>7</v>
      </c>
      <c r="K61" s="18">
        <v>7</v>
      </c>
    </row>
    <row r="62" spans="1:11" hidden="1">
      <c r="A62" s="11">
        <v>64</v>
      </c>
      <c r="B62" s="12" t="s">
        <v>84</v>
      </c>
      <c r="C62" s="12" t="s">
        <v>30</v>
      </c>
      <c r="D62" s="13" t="s">
        <v>97</v>
      </c>
      <c r="E62" s="12" t="s">
        <v>16</v>
      </c>
      <c r="F62" s="12">
        <v>0</v>
      </c>
      <c r="G62" s="12">
        <v>204</v>
      </c>
      <c r="H62" s="12" t="s">
        <v>12</v>
      </c>
      <c r="I62" s="12">
        <v>245</v>
      </c>
      <c r="J62" s="12">
        <v>7</v>
      </c>
      <c r="K62" s="14"/>
    </row>
    <row r="63" spans="1:11" hidden="1">
      <c r="A63" s="11">
        <v>65</v>
      </c>
      <c r="B63" s="12" t="s">
        <v>84</v>
      </c>
      <c r="C63" s="12" t="s">
        <v>30</v>
      </c>
      <c r="D63" s="13" t="s">
        <v>98</v>
      </c>
      <c r="E63" s="12" t="s">
        <v>75</v>
      </c>
      <c r="F63" s="12">
        <v>0</v>
      </c>
      <c r="G63" s="12">
        <v>204</v>
      </c>
      <c r="H63" s="12" t="s">
        <v>12</v>
      </c>
      <c r="I63" s="12">
        <v>309</v>
      </c>
      <c r="J63" s="12">
        <v>7</v>
      </c>
      <c r="K63" s="24">
        <v>40832</v>
      </c>
    </row>
    <row r="64" spans="1:11" hidden="1">
      <c r="A64" s="11">
        <v>66</v>
      </c>
      <c r="B64" s="12" t="s">
        <v>84</v>
      </c>
      <c r="C64" s="12" t="s">
        <v>30</v>
      </c>
      <c r="D64" s="13" t="s">
        <v>99</v>
      </c>
      <c r="E64" s="12" t="s">
        <v>16</v>
      </c>
      <c r="F64" s="12">
        <v>0</v>
      </c>
      <c r="G64" s="12">
        <v>204</v>
      </c>
      <c r="H64" s="12" t="s">
        <v>12</v>
      </c>
      <c r="I64" s="12">
        <v>211</v>
      </c>
      <c r="J64" s="12">
        <v>7</v>
      </c>
      <c r="K64" s="14"/>
    </row>
    <row r="65" spans="1:11" hidden="1">
      <c r="A65" s="11">
        <v>68</v>
      </c>
      <c r="B65" s="12" t="s">
        <v>84</v>
      </c>
      <c r="C65" s="12" t="s">
        <v>30</v>
      </c>
      <c r="D65" s="13" t="s">
        <v>100</v>
      </c>
      <c r="E65" s="12" t="s">
        <v>16</v>
      </c>
      <c r="F65" s="12">
        <v>0</v>
      </c>
      <c r="G65" s="12">
        <v>204</v>
      </c>
      <c r="H65" s="12" t="s">
        <v>12</v>
      </c>
      <c r="I65" s="12">
        <v>228</v>
      </c>
      <c r="J65" s="12">
        <v>7</v>
      </c>
      <c r="K65" s="14"/>
    </row>
    <row r="66" spans="1:11" hidden="1">
      <c r="A66" s="11">
        <v>69</v>
      </c>
      <c r="B66" s="12" t="s">
        <v>84</v>
      </c>
      <c r="C66" s="12" t="s">
        <v>30</v>
      </c>
      <c r="D66" s="13" t="s">
        <v>101</v>
      </c>
      <c r="E66" s="12" t="s">
        <v>16</v>
      </c>
      <c r="F66" s="12">
        <v>0</v>
      </c>
      <c r="G66" s="12">
        <v>204</v>
      </c>
      <c r="H66" s="12" t="s">
        <v>12</v>
      </c>
      <c r="I66" s="12">
        <v>296</v>
      </c>
      <c r="J66" s="12">
        <v>7</v>
      </c>
      <c r="K66" s="24">
        <v>40828</v>
      </c>
    </row>
    <row r="67" spans="1:11" hidden="1">
      <c r="A67" s="11">
        <v>70</v>
      </c>
      <c r="B67" s="12" t="s">
        <v>84</v>
      </c>
      <c r="C67" s="12" t="s">
        <v>30</v>
      </c>
      <c r="D67" s="13" t="s">
        <v>102</v>
      </c>
      <c r="E67" s="12" t="s">
        <v>75</v>
      </c>
      <c r="F67" s="12">
        <f>IFERROR(INDEX('[1]Bugs metric'!$C$8:$C$12,MATCH(E67,'[1]Bugs metric'!$B$8:$B$12,0)),0)</f>
        <v>0</v>
      </c>
      <c r="G67" s="12">
        <v>204</v>
      </c>
      <c r="H67" s="12" t="s">
        <v>12</v>
      </c>
      <c r="I67" s="12">
        <v>390</v>
      </c>
      <c r="J67" s="12">
        <v>7</v>
      </c>
      <c r="K67" s="14"/>
    </row>
    <row r="68" spans="1:11">
      <c r="A68" s="11">
        <v>71</v>
      </c>
      <c r="B68" s="12" t="s">
        <v>84</v>
      </c>
      <c r="C68" s="12" t="s">
        <v>60</v>
      </c>
      <c r="D68" s="13" t="s">
        <v>103</v>
      </c>
      <c r="E68" s="12" t="s">
        <v>28</v>
      </c>
      <c r="F68" s="12">
        <v>3</v>
      </c>
      <c r="G68" s="12">
        <v>204</v>
      </c>
      <c r="H68" s="12" t="s">
        <v>12</v>
      </c>
      <c r="I68" s="12">
        <v>217</v>
      </c>
      <c r="J68" s="12">
        <v>7</v>
      </c>
      <c r="K68" s="18">
        <v>7</v>
      </c>
    </row>
    <row r="69" spans="1:11">
      <c r="A69" s="11">
        <v>72</v>
      </c>
      <c r="B69" s="12" t="s">
        <v>84</v>
      </c>
      <c r="C69" s="12" t="s">
        <v>60</v>
      </c>
      <c r="D69" s="13" t="s">
        <v>104</v>
      </c>
      <c r="E69" s="12" t="s">
        <v>23</v>
      </c>
      <c r="F69" s="12">
        <v>5</v>
      </c>
      <c r="G69" s="12">
        <v>204</v>
      </c>
      <c r="H69" s="12" t="s">
        <v>12</v>
      </c>
      <c r="I69" s="12">
        <v>213</v>
      </c>
      <c r="J69" s="12">
        <v>7</v>
      </c>
      <c r="K69" s="18">
        <v>7</v>
      </c>
    </row>
    <row r="70" spans="1:11">
      <c r="A70" s="11">
        <v>73</v>
      </c>
      <c r="B70" s="12" t="s">
        <v>84</v>
      </c>
      <c r="C70" s="12" t="s">
        <v>69</v>
      </c>
      <c r="D70" s="13" t="s">
        <v>105</v>
      </c>
      <c r="E70" s="12" t="s">
        <v>23</v>
      </c>
      <c r="F70" s="12">
        <v>5</v>
      </c>
      <c r="G70" s="12">
        <v>204</v>
      </c>
      <c r="H70" s="12" t="s">
        <v>12</v>
      </c>
      <c r="I70" s="12">
        <v>230</v>
      </c>
      <c r="J70" s="12">
        <v>7</v>
      </c>
      <c r="K70" s="18">
        <v>7</v>
      </c>
    </row>
    <row r="71" spans="1:11">
      <c r="A71" s="11">
        <v>74</v>
      </c>
      <c r="B71" s="12" t="s">
        <v>84</v>
      </c>
      <c r="C71" s="12" t="s">
        <v>69</v>
      </c>
      <c r="D71" s="13" t="s">
        <v>106</v>
      </c>
      <c r="E71" s="12" t="s">
        <v>23</v>
      </c>
      <c r="F71" s="12">
        <v>5</v>
      </c>
      <c r="G71" s="12">
        <v>204</v>
      </c>
      <c r="H71" s="12" t="s">
        <v>12</v>
      </c>
      <c r="I71" s="12">
        <v>230</v>
      </c>
      <c r="J71" s="12">
        <v>7</v>
      </c>
      <c r="K71" s="18">
        <v>7</v>
      </c>
    </row>
    <row r="72" spans="1:11">
      <c r="A72" s="11">
        <v>75</v>
      </c>
      <c r="B72" s="12" t="s">
        <v>84</v>
      </c>
      <c r="C72" s="12" t="s">
        <v>60</v>
      </c>
      <c r="D72" s="13" t="s">
        <v>107</v>
      </c>
      <c r="E72" s="12" t="s">
        <v>28</v>
      </c>
      <c r="F72" s="12">
        <f>IFERROR(INDEX('[1]Bugs metric'!$C$8:$C$12,MATCH(E72,'[1]Bugs metric'!$B$8:$B$12,0)),0)</f>
        <v>3</v>
      </c>
      <c r="G72" s="12">
        <v>210</v>
      </c>
      <c r="H72" s="12" t="s">
        <v>12</v>
      </c>
      <c r="I72" s="12">
        <v>284</v>
      </c>
      <c r="J72" s="12">
        <v>7</v>
      </c>
      <c r="K72" s="18">
        <v>8</v>
      </c>
    </row>
    <row r="73" spans="1:11">
      <c r="A73" s="11">
        <v>79</v>
      </c>
      <c r="B73" s="12" t="s">
        <v>108</v>
      </c>
      <c r="C73" s="12" t="s">
        <v>30</v>
      </c>
      <c r="D73" s="13" t="s">
        <v>109</v>
      </c>
      <c r="E73" s="12" t="s">
        <v>28</v>
      </c>
      <c r="F73" s="12">
        <f>IFERROR(INDEX('[1]Bugs metric'!$C$8:$C$12,MATCH(E73,'[1]Bugs metric'!$B$8:$B$12,0)),0)</f>
        <v>3</v>
      </c>
      <c r="G73" s="12">
        <v>229</v>
      </c>
      <c r="H73" s="12" t="s">
        <v>12</v>
      </c>
      <c r="I73" s="12">
        <v>296</v>
      </c>
      <c r="J73" s="12">
        <v>8</v>
      </c>
      <c r="K73" s="18">
        <v>8</v>
      </c>
    </row>
    <row r="74" spans="1:11">
      <c r="A74" s="11">
        <v>80</v>
      </c>
      <c r="B74" s="12" t="s">
        <v>108</v>
      </c>
      <c r="C74" s="12" t="s">
        <v>30</v>
      </c>
      <c r="D74" s="13" t="s">
        <v>110</v>
      </c>
      <c r="E74" s="12" t="s">
        <v>28</v>
      </c>
      <c r="F74" s="12">
        <f>IFERROR(INDEX('[1]Bugs metric'!$C$8:$C$12,MATCH(E74,'[1]Bugs metric'!$B$8:$B$12,0)),0)</f>
        <v>3</v>
      </c>
      <c r="G74" s="12">
        <v>229</v>
      </c>
      <c r="H74" s="12" t="s">
        <v>12</v>
      </c>
      <c r="I74" s="12">
        <v>385</v>
      </c>
      <c r="J74" s="12">
        <v>8</v>
      </c>
      <c r="K74" s="18">
        <v>11</v>
      </c>
    </row>
    <row r="75" spans="1:11">
      <c r="A75" s="11">
        <v>81</v>
      </c>
      <c r="B75" s="12" t="s">
        <v>108</v>
      </c>
      <c r="C75" s="12" t="s">
        <v>69</v>
      </c>
      <c r="D75" s="13" t="s">
        <v>111</v>
      </c>
      <c r="E75" s="12" t="s">
        <v>28</v>
      </c>
      <c r="F75" s="12">
        <v>3</v>
      </c>
      <c r="G75" s="12">
        <v>297</v>
      </c>
      <c r="H75" s="12" t="s">
        <v>12</v>
      </c>
      <c r="I75" s="12">
        <v>389</v>
      </c>
      <c r="J75" s="12">
        <v>9</v>
      </c>
      <c r="K75" s="25">
        <v>42309</v>
      </c>
    </row>
    <row r="76" spans="1:11">
      <c r="A76" s="11">
        <v>82</v>
      </c>
      <c r="B76" s="12" t="s">
        <v>108</v>
      </c>
      <c r="C76" s="12" t="s">
        <v>14</v>
      </c>
      <c r="D76" s="13" t="s">
        <v>112</v>
      </c>
      <c r="E76" s="12" t="s">
        <v>28</v>
      </c>
      <c r="F76" s="12">
        <f>IFERROR(INDEX('[1]Bugs metric'!$C$8:$C$12,MATCH(E76,'[1]Bugs metric'!$B$8:$B$12,0)),0)</f>
        <v>3</v>
      </c>
      <c r="G76" s="12">
        <v>314</v>
      </c>
      <c r="H76" s="12" t="s">
        <v>12</v>
      </c>
      <c r="I76" s="12">
        <v>315</v>
      </c>
      <c r="J76" s="12">
        <v>9</v>
      </c>
      <c r="K76" s="24">
        <v>40833</v>
      </c>
    </row>
    <row r="77" spans="1:11">
      <c r="A77" s="11">
        <v>83</v>
      </c>
      <c r="B77" s="12" t="s">
        <v>108</v>
      </c>
      <c r="C77" s="12" t="s">
        <v>69</v>
      </c>
      <c r="D77" s="13" t="s">
        <v>113</v>
      </c>
      <c r="E77" s="12" t="s">
        <v>28</v>
      </c>
      <c r="F77" s="12">
        <f>IFERROR(INDEX('[1]Bugs metric'!$C$8:$C$12,MATCH(E77,'[1]Bugs metric'!$B$8:$B$12,0)),0)</f>
        <v>3</v>
      </c>
      <c r="G77" s="12">
        <v>297</v>
      </c>
      <c r="H77" s="12" t="s">
        <v>12</v>
      </c>
      <c r="I77" s="12">
        <v>363</v>
      </c>
      <c r="J77" s="12">
        <v>9</v>
      </c>
      <c r="K77" s="25">
        <v>42309</v>
      </c>
    </row>
    <row r="78" spans="1:11">
      <c r="A78" s="11">
        <v>84</v>
      </c>
      <c r="B78" s="12" t="s">
        <v>114</v>
      </c>
      <c r="C78" s="12" t="s">
        <v>30</v>
      </c>
      <c r="D78" s="13" t="s">
        <v>115</v>
      </c>
      <c r="E78" s="12" t="s">
        <v>28</v>
      </c>
      <c r="F78" s="12">
        <f>IFERROR(INDEX('[1]Bugs metric'!$C$8:$C$12,MATCH(E78,'[1]Bugs metric'!$B$8:$B$12,0)),0)</f>
        <v>3</v>
      </c>
      <c r="G78" s="12">
        <v>229</v>
      </c>
      <c r="H78" s="12" t="s">
        <v>12</v>
      </c>
      <c r="I78" s="12">
        <v>378</v>
      </c>
      <c r="J78" s="12">
        <v>8</v>
      </c>
      <c r="K78" s="18">
        <v>10</v>
      </c>
    </row>
    <row r="79" spans="1:11">
      <c r="A79" s="11">
        <v>85</v>
      </c>
      <c r="B79" s="12" t="s">
        <v>108</v>
      </c>
      <c r="C79" s="12" t="s">
        <v>30</v>
      </c>
      <c r="D79" s="13" t="s">
        <v>116</v>
      </c>
      <c r="E79" s="12" t="s">
        <v>28</v>
      </c>
      <c r="F79" s="12">
        <f>IFERROR(INDEX('[1]Bugs metric'!$C$8:$C$12,MATCH(E79,'[1]Bugs metric'!$B$8:$B$12,0)),0)</f>
        <v>3</v>
      </c>
      <c r="G79" s="12">
        <v>229</v>
      </c>
      <c r="H79" s="12" t="s">
        <v>12</v>
      </c>
      <c r="I79" s="12">
        <v>373</v>
      </c>
      <c r="J79" s="12">
        <v>8</v>
      </c>
      <c r="K79" s="18">
        <v>10</v>
      </c>
    </row>
    <row r="80" spans="1:11">
      <c r="A80" s="11">
        <v>86</v>
      </c>
      <c r="B80" s="12" t="s">
        <v>108</v>
      </c>
      <c r="C80" s="12" t="s">
        <v>69</v>
      </c>
      <c r="D80" s="13" t="s">
        <v>117</v>
      </c>
      <c r="E80" s="12" t="s">
        <v>23</v>
      </c>
      <c r="F80" s="12">
        <f>IFERROR(INDEX('[1]Bugs metric'!$C$8:$C$12,MATCH(E80,'[1]Bugs metric'!$B$8:$B$12,0)),0)</f>
        <v>5</v>
      </c>
      <c r="G80" s="12">
        <v>356</v>
      </c>
      <c r="H80" s="12" t="s">
        <v>12</v>
      </c>
      <c r="I80" s="12">
        <v>398</v>
      </c>
      <c r="J80" s="12">
        <v>10</v>
      </c>
      <c r="K80" s="14"/>
    </row>
    <row r="81" spans="1:11" hidden="1">
      <c r="A81" s="11">
        <v>87</v>
      </c>
      <c r="B81" s="12"/>
      <c r="C81" s="12"/>
      <c r="D81" s="13"/>
      <c r="E81" s="12"/>
      <c r="F81" s="12">
        <f>IFERROR(INDEX('[1]Bugs metric'!$C$8:$C$12,MATCH(E81,'[1]Bugs metric'!$B$8:$B$12,0)),0)</f>
        <v>0</v>
      </c>
      <c r="G81" s="12"/>
      <c r="H81" s="12"/>
      <c r="I81" s="12"/>
      <c r="J81" s="12"/>
      <c r="K81" s="14"/>
    </row>
    <row r="82" spans="1:11" hidden="1">
      <c r="A82" s="11">
        <v>88</v>
      </c>
      <c r="B82" s="12"/>
      <c r="C82" s="12"/>
      <c r="D82" s="13"/>
      <c r="E82" s="12"/>
      <c r="F82" s="12">
        <f>IFERROR(INDEX('[1]Bugs metric'!$C$8:$C$12,MATCH(E82,'[1]Bugs metric'!$B$8:$B$12,0)),0)</f>
        <v>0</v>
      </c>
      <c r="G82" s="12"/>
      <c r="H82" s="12"/>
      <c r="I82" s="12"/>
      <c r="J82" s="12"/>
      <c r="K82" s="14"/>
    </row>
    <row r="83" spans="1:11" hidden="1">
      <c r="A83" s="11">
        <v>89</v>
      </c>
      <c r="B83" s="12"/>
      <c r="C83" s="12"/>
      <c r="D83" s="13"/>
      <c r="E83" s="12"/>
      <c r="F83" s="12">
        <f>IFERROR(INDEX('[1]Bugs metric'!$C$8:$C$12,MATCH(E83,'[1]Bugs metric'!$B$8:$B$12,0)),0)</f>
        <v>0</v>
      </c>
      <c r="G83" s="12"/>
      <c r="H83" s="12"/>
      <c r="I83" s="12"/>
      <c r="J83" s="12"/>
      <c r="K83" s="14"/>
    </row>
    <row r="84" spans="1:11" hidden="1">
      <c r="A84" s="11">
        <v>90</v>
      </c>
      <c r="B84" s="12"/>
      <c r="C84" s="12"/>
      <c r="D84" s="13"/>
      <c r="E84" s="12"/>
      <c r="F84" s="12">
        <f>IFERROR(INDEX('[1]Bugs metric'!$C$8:$C$12,MATCH(E84,'[1]Bugs metric'!$B$8:$B$12,0)),0)</f>
        <v>0</v>
      </c>
      <c r="G84" s="12"/>
      <c r="H84" s="12"/>
      <c r="I84" s="12"/>
      <c r="J84" s="12"/>
      <c r="K84" s="14"/>
    </row>
    <row r="85" spans="1:11" hidden="1">
      <c r="A85" s="11">
        <v>91</v>
      </c>
      <c r="B85" s="12"/>
      <c r="C85" s="12"/>
      <c r="D85" s="13"/>
      <c r="E85" s="12"/>
      <c r="F85" s="12">
        <f>IFERROR(INDEX('[1]Bugs metric'!$C$8:$C$12,MATCH(E85,'[1]Bugs metric'!$B$8:$B$12,0)),0)</f>
        <v>0</v>
      </c>
      <c r="G85" s="12"/>
      <c r="H85" s="12"/>
      <c r="I85" s="12"/>
      <c r="J85" s="12"/>
      <c r="K85" s="14"/>
    </row>
    <row r="86" spans="1:11" hidden="1">
      <c r="A86" s="11">
        <v>92</v>
      </c>
      <c r="B86" s="12"/>
      <c r="C86" s="12"/>
      <c r="D86" s="13"/>
      <c r="E86" s="12"/>
      <c r="F86" s="12">
        <f>IFERROR(INDEX('[1]Bugs metric'!$C$8:$C$12,MATCH(E86,'[1]Bugs metric'!$B$8:$B$12,0)),0)</f>
        <v>0</v>
      </c>
      <c r="G86" s="12"/>
      <c r="H86" s="12"/>
      <c r="I86" s="12"/>
      <c r="J86" s="12"/>
      <c r="K86" s="14"/>
    </row>
    <row r="87" spans="1:11" hidden="1">
      <c r="A87" s="11">
        <v>93</v>
      </c>
      <c r="B87" s="12"/>
      <c r="C87" s="12"/>
      <c r="D87" s="13"/>
      <c r="E87" s="12"/>
      <c r="F87" s="12">
        <f>IFERROR(INDEX('[1]Bugs metric'!$C$8:$C$12,MATCH(E87,'[1]Bugs metric'!$B$8:$B$12,0)),0)</f>
        <v>0</v>
      </c>
      <c r="G87" s="12"/>
      <c r="H87" s="12"/>
      <c r="I87" s="12"/>
      <c r="J87" s="12"/>
      <c r="K87" s="14"/>
    </row>
    <row r="88" spans="1:11" hidden="1">
      <c r="A88" s="11">
        <v>94</v>
      </c>
      <c r="B88" s="12"/>
      <c r="C88" s="12"/>
      <c r="D88" s="13"/>
      <c r="E88" s="12"/>
      <c r="F88" s="12">
        <f>IFERROR(INDEX('[1]Bugs metric'!$C$8:$C$12,MATCH(E88,'[1]Bugs metric'!$B$8:$B$12,0)),0)</f>
        <v>0</v>
      </c>
      <c r="G88" s="12"/>
      <c r="H88" s="12"/>
      <c r="I88" s="12"/>
      <c r="J88" s="12"/>
      <c r="K88" s="14"/>
    </row>
    <row r="89" spans="1:11" hidden="1">
      <c r="A89" s="11">
        <v>95</v>
      </c>
      <c r="B89" s="12"/>
      <c r="C89" s="12"/>
      <c r="D89" s="13"/>
      <c r="E89" s="12"/>
      <c r="F89" s="12">
        <f>IFERROR(INDEX('[1]Bugs metric'!$C$8:$C$12,MATCH(E89,'[1]Bugs metric'!$B$8:$B$12,0)),0)</f>
        <v>0</v>
      </c>
      <c r="G89" s="12"/>
      <c r="H89" s="12"/>
      <c r="I89" s="12"/>
      <c r="J89" s="12"/>
      <c r="K89" s="14"/>
    </row>
    <row r="90" spans="1:11" hidden="1">
      <c r="A90" s="11">
        <v>96</v>
      </c>
      <c r="B90" s="12"/>
      <c r="C90" s="12"/>
      <c r="D90" s="13"/>
      <c r="E90" s="12"/>
      <c r="F90" s="12">
        <f>IFERROR(INDEX('[1]Bugs metric'!$C$8:$C$12,MATCH(E90,'[1]Bugs metric'!$B$8:$B$12,0)),0)</f>
        <v>0</v>
      </c>
      <c r="G90" s="12"/>
      <c r="H90" s="12"/>
      <c r="I90" s="12"/>
      <c r="J90" s="12"/>
      <c r="K90" s="14"/>
    </row>
    <row r="91" spans="1:11" hidden="1">
      <c r="A91" s="11">
        <v>97</v>
      </c>
      <c r="B91" s="12"/>
      <c r="C91" s="12"/>
      <c r="D91" s="13"/>
      <c r="E91" s="12"/>
      <c r="F91" s="12">
        <f>IFERROR(INDEX('[1]Bugs metric'!$C$8:$C$12,MATCH(E91,'[1]Bugs metric'!$B$8:$B$12,0)),0)</f>
        <v>0</v>
      </c>
      <c r="G91" s="12"/>
      <c r="H91" s="12"/>
      <c r="I91" s="12"/>
      <c r="J91" s="12"/>
      <c r="K91" s="14"/>
    </row>
    <row r="92" spans="1:11" hidden="1">
      <c r="A92" s="11">
        <v>98</v>
      </c>
      <c r="B92" s="12"/>
      <c r="C92" s="12"/>
      <c r="D92" s="13"/>
      <c r="E92" s="12"/>
      <c r="F92" s="12">
        <f>IFERROR(INDEX('[1]Bugs metric'!$C$8:$C$12,MATCH(E92,'[1]Bugs metric'!$B$8:$B$12,0)),0)</f>
        <v>0</v>
      </c>
      <c r="G92" s="12"/>
      <c r="H92" s="12"/>
      <c r="I92" s="12"/>
      <c r="J92" s="12"/>
      <c r="K92" s="14"/>
    </row>
    <row r="93" spans="1:11" hidden="1">
      <c r="A93" s="11">
        <v>99</v>
      </c>
      <c r="B93" s="12"/>
      <c r="C93" s="12"/>
      <c r="D93" s="13"/>
      <c r="E93" s="12"/>
      <c r="F93" s="12">
        <f>IFERROR(INDEX('[1]Bugs metric'!$C$8:$C$12,MATCH(E93,'[1]Bugs metric'!$B$8:$B$12,0)),0)</f>
        <v>0</v>
      </c>
      <c r="G93" s="12"/>
      <c r="H93" s="12"/>
      <c r="I93" s="12"/>
      <c r="J93" s="12"/>
      <c r="K93" s="14"/>
    </row>
    <row r="94" spans="1:11" hidden="1">
      <c r="A94" s="11">
        <v>100</v>
      </c>
      <c r="B94" s="12"/>
      <c r="C94" s="12"/>
      <c r="D94" s="13"/>
      <c r="E94" s="12"/>
      <c r="F94" s="12">
        <f>IFERROR(INDEX('[1]Bugs metric'!$C$8:$C$12,MATCH(E94,'[1]Bugs metric'!$B$8:$B$12,0)),0)</f>
        <v>0</v>
      </c>
      <c r="G94" s="12"/>
      <c r="H94" s="12"/>
      <c r="I94" s="12"/>
      <c r="J94" s="12"/>
      <c r="K94" s="14"/>
    </row>
    <row r="95" spans="1:11" hidden="1">
      <c r="A95" s="11">
        <v>101</v>
      </c>
      <c r="B95" s="12"/>
      <c r="C95" s="12"/>
      <c r="D95" s="13"/>
      <c r="E95" s="12"/>
      <c r="F95" s="12">
        <f>IFERROR(INDEX('[1]Bugs metric'!$C$8:$C$12,MATCH(E95,'[1]Bugs metric'!$B$8:$B$12,0)),0)</f>
        <v>0</v>
      </c>
      <c r="G95" s="12"/>
      <c r="H95" s="12"/>
      <c r="I95" s="12"/>
      <c r="J95" s="12"/>
      <c r="K95" s="14"/>
    </row>
    <row r="96" spans="1:11" hidden="1">
      <c r="A96" s="11">
        <v>102</v>
      </c>
      <c r="B96" s="12"/>
      <c r="C96" s="12"/>
      <c r="D96" s="13"/>
      <c r="E96" s="12"/>
      <c r="F96" s="12">
        <f>IFERROR(INDEX('[1]Bugs metric'!$C$8:$C$12,MATCH(E96,'[1]Bugs metric'!$B$8:$B$12,0)),0)</f>
        <v>0</v>
      </c>
      <c r="G96" s="12"/>
      <c r="H96" s="12"/>
      <c r="I96" s="12"/>
      <c r="J96" s="12"/>
      <c r="K96" s="14"/>
    </row>
    <row r="97" spans="1:11" hidden="1">
      <c r="A97" s="11">
        <v>103</v>
      </c>
      <c r="B97" s="12"/>
      <c r="C97" s="12"/>
      <c r="D97" s="13"/>
      <c r="E97" s="12"/>
      <c r="F97" s="12">
        <f>IFERROR(INDEX('[1]Bugs metric'!$C$8:$C$12,MATCH(E97,'[1]Bugs metric'!$B$8:$B$12,0)),0)</f>
        <v>0</v>
      </c>
      <c r="G97" s="12"/>
      <c r="H97" s="12"/>
      <c r="I97" s="12"/>
      <c r="J97" s="12"/>
      <c r="K97" s="14"/>
    </row>
    <row r="98" spans="1:11" hidden="1">
      <c r="A98" s="11">
        <v>104</v>
      </c>
      <c r="B98" s="12"/>
      <c r="C98" s="12"/>
      <c r="D98" s="13"/>
      <c r="E98" s="12"/>
      <c r="F98" s="12">
        <f>IFERROR(INDEX('[1]Bugs metric'!$C$8:$C$12,MATCH(E98,'[1]Bugs metric'!$B$8:$B$12,0)),0)</f>
        <v>0</v>
      </c>
      <c r="G98" s="12"/>
      <c r="H98" s="12"/>
      <c r="I98" s="12"/>
      <c r="J98" s="12"/>
      <c r="K98" s="14"/>
    </row>
    <row r="99" spans="1:11" hidden="1">
      <c r="A99" s="11">
        <v>105</v>
      </c>
      <c r="B99" s="12"/>
      <c r="C99" s="12"/>
      <c r="D99" s="13"/>
      <c r="E99" s="12"/>
      <c r="F99" s="12">
        <f>IFERROR(INDEX('[1]Bugs metric'!$C$8:$C$12,MATCH(E99,'[1]Bugs metric'!$B$8:$B$12,0)),0)</f>
        <v>0</v>
      </c>
      <c r="G99" s="12"/>
      <c r="H99" s="12"/>
      <c r="I99" s="12"/>
      <c r="J99" s="12"/>
      <c r="K99" s="14"/>
    </row>
    <row r="100" spans="1:11" hidden="1">
      <c r="A100" s="11">
        <v>106</v>
      </c>
      <c r="B100" s="12"/>
      <c r="C100" s="12"/>
      <c r="D100" s="13"/>
      <c r="E100" s="12"/>
      <c r="F100" s="12">
        <f>IFERROR(INDEX('[1]Bugs metric'!$C$8:$C$12,MATCH(E100,'[1]Bugs metric'!$B$8:$B$12,0)),0)</f>
        <v>0</v>
      </c>
      <c r="G100" s="12"/>
      <c r="H100" s="12"/>
      <c r="I100" s="12"/>
      <c r="J100" s="12"/>
      <c r="K100" s="14"/>
    </row>
    <row r="101" spans="1:11" hidden="1">
      <c r="A101" s="11">
        <v>107</v>
      </c>
      <c r="B101" s="12"/>
      <c r="C101" s="12"/>
      <c r="D101" s="13"/>
      <c r="E101" s="12"/>
      <c r="F101" s="12">
        <f>IFERROR(INDEX('[1]Bugs metric'!$C$8:$C$12,MATCH(E101,'[1]Bugs metric'!$B$8:$B$12,0)),0)</f>
        <v>0</v>
      </c>
      <c r="G101" s="12"/>
      <c r="H101" s="12"/>
      <c r="I101" s="12"/>
      <c r="J101" s="12"/>
      <c r="K101" s="14"/>
    </row>
    <row r="102" spans="1:11" hidden="1">
      <c r="A102" s="11">
        <v>108</v>
      </c>
      <c r="B102" s="12"/>
      <c r="C102" s="12"/>
      <c r="D102" s="13"/>
      <c r="E102" s="12"/>
      <c r="F102" s="12">
        <f>IFERROR(INDEX('[1]Bugs metric'!$C$8:$C$12,MATCH(E102,'[1]Bugs metric'!$B$8:$B$12,0)),0)</f>
        <v>0</v>
      </c>
      <c r="G102" s="12"/>
      <c r="H102" s="12"/>
      <c r="I102" s="12"/>
      <c r="J102" s="12"/>
      <c r="K102" s="14"/>
    </row>
    <row r="103" spans="1:11" hidden="1">
      <c r="A103" s="11">
        <v>109</v>
      </c>
      <c r="B103" s="12"/>
      <c r="C103" s="12"/>
      <c r="D103" s="13"/>
      <c r="E103" s="12"/>
      <c r="F103" s="12">
        <f>IFERROR(INDEX('[1]Bugs metric'!$C$8:$C$12,MATCH(E103,'[1]Bugs metric'!$B$8:$B$12,0)),0)</f>
        <v>0</v>
      </c>
      <c r="G103" s="12"/>
      <c r="H103" s="12"/>
      <c r="I103" s="12"/>
      <c r="J103" s="12"/>
      <c r="K103" s="14"/>
    </row>
    <row r="104" spans="1:11" hidden="1">
      <c r="A104" s="11">
        <v>110</v>
      </c>
      <c r="B104" s="12"/>
      <c r="C104" s="12"/>
      <c r="D104" s="13"/>
      <c r="E104" s="12"/>
      <c r="F104" s="12">
        <f>IFERROR(INDEX('[1]Bugs metric'!$C$8:$C$12,MATCH(E104,'[1]Bugs metric'!$B$8:$B$12,0)),0)</f>
        <v>0</v>
      </c>
      <c r="G104" s="12"/>
      <c r="H104" s="12"/>
      <c r="I104" s="12"/>
      <c r="J104" s="12"/>
      <c r="K104" s="14"/>
    </row>
    <row r="105" spans="1:11" hidden="1">
      <c r="A105" s="11">
        <v>111</v>
      </c>
      <c r="B105" s="12"/>
      <c r="C105" s="12"/>
      <c r="D105" s="13"/>
      <c r="E105" s="12"/>
      <c r="F105" s="12">
        <f>IFERROR(INDEX('[1]Bugs metric'!$C$8:$C$12,MATCH(E105,'[1]Bugs metric'!$B$8:$B$12,0)),0)</f>
        <v>0</v>
      </c>
      <c r="G105" s="12"/>
      <c r="H105" s="12"/>
      <c r="I105" s="12"/>
      <c r="J105" s="12"/>
      <c r="K105" s="14"/>
    </row>
    <row r="106" spans="1:11" hidden="1">
      <c r="A106" s="11">
        <v>112</v>
      </c>
      <c r="B106" s="12"/>
      <c r="C106" s="12"/>
      <c r="D106" s="13"/>
      <c r="E106" s="12"/>
      <c r="F106" s="12">
        <f>IFERROR(INDEX('[1]Bugs metric'!$C$8:$C$12,MATCH(E106,'[1]Bugs metric'!$B$8:$B$12,0)),0)</f>
        <v>0</v>
      </c>
      <c r="G106" s="12"/>
      <c r="H106" s="12"/>
      <c r="I106" s="12"/>
      <c r="J106" s="12"/>
      <c r="K106" s="14"/>
    </row>
    <row r="107" spans="1:11" hidden="1">
      <c r="A107" s="11">
        <v>113</v>
      </c>
      <c r="B107" s="12"/>
      <c r="C107" s="12"/>
      <c r="D107" s="13"/>
      <c r="E107" s="12"/>
      <c r="F107" s="12">
        <f>IFERROR(INDEX('[1]Bugs metric'!$C$8:$C$12,MATCH(E107,'[1]Bugs metric'!$B$8:$B$12,0)),0)</f>
        <v>0</v>
      </c>
      <c r="G107" s="12"/>
      <c r="H107" s="12"/>
      <c r="I107" s="12"/>
      <c r="J107" s="12"/>
      <c r="K107" s="14"/>
    </row>
    <row r="108" spans="1:11" hidden="1">
      <c r="A108" s="11">
        <v>114</v>
      </c>
      <c r="B108" s="12"/>
      <c r="C108" s="12"/>
      <c r="D108" s="13"/>
      <c r="E108" s="12"/>
      <c r="F108" s="12">
        <f>IFERROR(INDEX('[1]Bugs metric'!$C$8:$C$12,MATCH(E108,'[1]Bugs metric'!$B$8:$B$12,0)),0)</f>
        <v>0</v>
      </c>
      <c r="G108" s="12"/>
      <c r="H108" s="12"/>
      <c r="I108" s="12"/>
      <c r="J108" s="12"/>
      <c r="K108" s="14"/>
    </row>
    <row r="109" spans="1:11" hidden="1">
      <c r="A109" s="11">
        <v>115</v>
      </c>
      <c r="B109" s="12"/>
      <c r="C109" s="12"/>
      <c r="D109" s="13"/>
      <c r="E109" s="12"/>
      <c r="F109" s="12">
        <f>IFERROR(INDEX('[1]Bugs metric'!$C$8:$C$12,MATCH(E109,'[1]Bugs metric'!$B$8:$B$12,0)),0)</f>
        <v>0</v>
      </c>
      <c r="G109" s="12"/>
      <c r="H109" s="12"/>
      <c r="I109" s="12"/>
      <c r="J109" s="12"/>
      <c r="K109" s="14"/>
    </row>
    <row r="110" spans="1:11" hidden="1">
      <c r="A110" s="11">
        <v>116</v>
      </c>
      <c r="B110" s="12"/>
      <c r="C110" s="12"/>
      <c r="D110" s="13"/>
      <c r="E110" s="12"/>
      <c r="F110" s="12">
        <f>IFERROR(INDEX('[1]Bugs metric'!$C$8:$C$12,MATCH(E110,'[1]Bugs metric'!$B$8:$B$12,0)),0)</f>
        <v>0</v>
      </c>
      <c r="G110" s="12"/>
      <c r="H110" s="12"/>
      <c r="I110" s="12"/>
      <c r="J110" s="12"/>
      <c r="K110" s="14"/>
    </row>
    <row r="111" spans="1:11" hidden="1">
      <c r="A111" s="11">
        <v>117</v>
      </c>
      <c r="B111" s="12"/>
      <c r="C111" s="12"/>
      <c r="D111" s="13"/>
      <c r="E111" s="12"/>
      <c r="F111" s="12">
        <f>IFERROR(INDEX('[1]Bugs metric'!$C$8:$C$12,MATCH(E111,'[1]Bugs metric'!$B$8:$B$12,0)),0)</f>
        <v>0</v>
      </c>
      <c r="G111" s="12"/>
      <c r="H111" s="12"/>
      <c r="I111" s="12"/>
      <c r="J111" s="12"/>
      <c r="K111" s="14"/>
    </row>
    <row r="112" spans="1:11" hidden="1">
      <c r="A112" s="11">
        <v>118</v>
      </c>
      <c r="B112" s="12"/>
      <c r="C112" s="12"/>
      <c r="D112" s="13"/>
      <c r="E112" s="12"/>
      <c r="F112" s="12">
        <f>IFERROR(INDEX('[1]Bugs metric'!$C$8:$C$12,MATCH(E112,'[1]Bugs metric'!$B$8:$B$12,0)),0)</f>
        <v>0</v>
      </c>
      <c r="G112" s="12"/>
      <c r="H112" s="12"/>
      <c r="I112" s="12"/>
      <c r="J112" s="12"/>
      <c r="K112" s="14"/>
    </row>
    <row r="113" spans="1:11" hidden="1">
      <c r="A113" s="11">
        <v>119</v>
      </c>
      <c r="B113" s="12"/>
      <c r="C113" s="12"/>
      <c r="D113" s="13"/>
      <c r="E113" s="12"/>
      <c r="F113" s="12">
        <f>IFERROR(INDEX('[1]Bugs metric'!$C$8:$C$12,MATCH(E113,'[1]Bugs metric'!$B$8:$B$12,0)),0)</f>
        <v>0</v>
      </c>
      <c r="G113" s="12"/>
      <c r="H113" s="12"/>
      <c r="I113" s="12"/>
      <c r="J113" s="12"/>
      <c r="K113" s="14"/>
    </row>
    <row r="114" spans="1:11" hidden="1">
      <c r="A114" s="11">
        <v>120</v>
      </c>
      <c r="B114" s="12"/>
      <c r="C114" s="12"/>
      <c r="D114" s="13"/>
      <c r="E114" s="12"/>
      <c r="F114" s="12">
        <f>IFERROR(INDEX('[1]Bugs metric'!$C$8:$C$12,MATCH(E114,'[1]Bugs metric'!$B$8:$B$12,0)),0)</f>
        <v>0</v>
      </c>
      <c r="G114" s="12"/>
      <c r="H114" s="12"/>
      <c r="I114" s="12"/>
      <c r="J114" s="12"/>
      <c r="K114" s="14"/>
    </row>
    <row r="115" spans="1:11" hidden="1">
      <c r="A115" s="11">
        <v>121</v>
      </c>
      <c r="B115" s="12"/>
      <c r="C115" s="12"/>
      <c r="D115" s="13"/>
      <c r="E115" s="12"/>
      <c r="F115" s="12">
        <f>IFERROR(INDEX('[1]Bugs metric'!$C$8:$C$12,MATCH(E115,'[1]Bugs metric'!$B$8:$B$12,0)),0)</f>
        <v>0</v>
      </c>
      <c r="G115" s="12"/>
      <c r="H115" s="12"/>
      <c r="I115" s="12"/>
      <c r="J115" s="12"/>
      <c r="K115" s="14"/>
    </row>
    <row r="116" spans="1:11" hidden="1">
      <c r="A116" s="11">
        <v>122</v>
      </c>
      <c r="B116" s="12"/>
      <c r="C116" s="12"/>
      <c r="D116" s="13"/>
      <c r="E116" s="12"/>
      <c r="F116" s="12">
        <f>IFERROR(INDEX('[1]Bugs metric'!$C$8:$C$12,MATCH(E116,'[1]Bugs metric'!$B$8:$B$12,0)),0)</f>
        <v>0</v>
      </c>
      <c r="G116" s="12"/>
      <c r="H116" s="12"/>
      <c r="I116" s="12"/>
      <c r="J116" s="12"/>
      <c r="K116" s="14"/>
    </row>
    <row r="117" spans="1:11" hidden="1">
      <c r="A117" s="11">
        <v>123</v>
      </c>
      <c r="B117" s="12"/>
      <c r="C117" s="12"/>
      <c r="D117" s="13"/>
      <c r="E117" s="12"/>
      <c r="F117" s="12">
        <f>IFERROR(INDEX('[1]Bugs metric'!$C$8:$C$12,MATCH(E117,'[1]Bugs metric'!$B$8:$B$12,0)),0)</f>
        <v>0</v>
      </c>
      <c r="G117" s="12"/>
      <c r="H117" s="12"/>
      <c r="I117" s="12"/>
      <c r="J117" s="12"/>
      <c r="K117" s="14"/>
    </row>
    <row r="118" spans="1:11" hidden="1">
      <c r="A118" s="11">
        <v>124</v>
      </c>
      <c r="B118" s="12"/>
      <c r="C118" s="12"/>
      <c r="D118" s="13"/>
      <c r="E118" s="12"/>
      <c r="F118" s="12">
        <f>IFERROR(INDEX('[1]Bugs metric'!$C$8:$C$12,MATCH(E118,'[1]Bugs metric'!$B$8:$B$12,0)),0)</f>
        <v>0</v>
      </c>
      <c r="G118" s="12"/>
      <c r="H118" s="12"/>
      <c r="I118" s="12"/>
      <c r="J118" s="12"/>
      <c r="K118" s="14"/>
    </row>
    <row r="119" spans="1:11" hidden="1">
      <c r="A119" s="11">
        <v>125</v>
      </c>
      <c r="B119" s="12"/>
      <c r="C119" s="12"/>
      <c r="D119" s="13"/>
      <c r="E119" s="12"/>
      <c r="F119" s="12">
        <f>IFERROR(INDEX('[1]Bugs metric'!$C$8:$C$12,MATCH(E119,'[1]Bugs metric'!$B$8:$B$12,0)),0)</f>
        <v>0</v>
      </c>
      <c r="G119" s="12"/>
      <c r="H119" s="12"/>
      <c r="I119" s="12"/>
      <c r="J119" s="12"/>
      <c r="K119" s="14"/>
    </row>
    <row r="120" spans="1:11" hidden="1">
      <c r="A120" s="11">
        <v>126</v>
      </c>
      <c r="B120" s="12"/>
      <c r="C120" s="12"/>
      <c r="D120" s="13"/>
      <c r="E120" s="12"/>
      <c r="F120" s="12">
        <f>IFERROR(INDEX('[1]Bugs metric'!$C$8:$C$12,MATCH(E120,'[1]Bugs metric'!$B$8:$B$12,0)),0)</f>
        <v>0</v>
      </c>
      <c r="G120" s="12"/>
      <c r="H120" s="12"/>
      <c r="I120" s="12"/>
      <c r="J120" s="12"/>
      <c r="K120" s="14"/>
    </row>
    <row r="121" spans="1:11" hidden="1">
      <c r="A121" s="11">
        <v>127</v>
      </c>
      <c r="B121" s="12"/>
      <c r="C121" s="12"/>
      <c r="D121" s="13"/>
      <c r="E121" s="12"/>
      <c r="F121" s="12">
        <f>IFERROR(INDEX('[1]Bugs metric'!$C$8:$C$12,MATCH(E121,'[1]Bugs metric'!$B$8:$B$12,0)),0)</f>
        <v>0</v>
      </c>
      <c r="G121" s="12"/>
      <c r="H121" s="12"/>
      <c r="I121" s="12"/>
      <c r="J121" s="12"/>
      <c r="K121" s="14"/>
    </row>
    <row r="122" spans="1:11" hidden="1">
      <c r="A122" s="11">
        <v>128</v>
      </c>
      <c r="B122" s="12"/>
      <c r="C122" s="12"/>
      <c r="D122" s="13"/>
      <c r="E122" s="12"/>
      <c r="F122" s="12">
        <f>IFERROR(INDEX('[1]Bugs metric'!$C$8:$C$12,MATCH(E122,'[1]Bugs metric'!$B$8:$B$12,0)),0)</f>
        <v>0</v>
      </c>
      <c r="G122" s="12"/>
      <c r="H122" s="12"/>
      <c r="I122" s="12"/>
      <c r="J122" s="12"/>
      <c r="K122" s="14"/>
    </row>
    <row r="123" spans="1:11" hidden="1">
      <c r="A123" s="11">
        <v>129</v>
      </c>
      <c r="B123" s="12"/>
      <c r="C123" s="12"/>
      <c r="D123" s="13"/>
      <c r="E123" s="12"/>
      <c r="F123" s="12">
        <f>IFERROR(INDEX('[1]Bugs metric'!$C$8:$C$12,MATCH(E123,'[1]Bugs metric'!$B$8:$B$12,0)),0)</f>
        <v>0</v>
      </c>
      <c r="G123" s="12"/>
      <c r="H123" s="12"/>
      <c r="I123" s="12"/>
      <c r="J123" s="12"/>
      <c r="K123" s="14"/>
    </row>
    <row r="124" spans="1:11" hidden="1">
      <c r="A124" s="11">
        <v>130</v>
      </c>
      <c r="B124" s="12"/>
      <c r="C124" s="12"/>
      <c r="D124" s="13"/>
      <c r="E124" s="12"/>
      <c r="F124" s="12">
        <f>IFERROR(INDEX('[1]Bugs metric'!$C$8:$C$12,MATCH(E124,'[1]Bugs metric'!$B$8:$B$12,0)),0)</f>
        <v>0</v>
      </c>
      <c r="G124" s="12"/>
      <c r="H124" s="12"/>
      <c r="I124" s="12"/>
      <c r="J124" s="12"/>
      <c r="K124" s="14"/>
    </row>
    <row r="125" spans="1:11" hidden="1">
      <c r="A125" s="11">
        <v>131</v>
      </c>
      <c r="B125" s="12"/>
      <c r="C125" s="12"/>
      <c r="D125" s="13"/>
      <c r="E125" s="12"/>
      <c r="F125" s="12">
        <f>IFERROR(INDEX('[1]Bugs metric'!$C$8:$C$12,MATCH(E125,'[1]Bugs metric'!$B$8:$B$12,0)),0)</f>
        <v>0</v>
      </c>
      <c r="G125" s="12"/>
      <c r="H125" s="12"/>
      <c r="I125" s="12"/>
      <c r="J125" s="12"/>
      <c r="K125" s="14"/>
    </row>
    <row r="126" spans="1:11" hidden="1">
      <c r="A126" s="11">
        <v>132</v>
      </c>
      <c r="B126" s="12"/>
      <c r="C126" s="12"/>
      <c r="D126" s="13"/>
      <c r="E126" s="12"/>
      <c r="F126" s="12">
        <f>IFERROR(INDEX('[1]Bugs metric'!$C$8:$C$12,MATCH(E126,'[1]Bugs metric'!$B$8:$B$12,0)),0)</f>
        <v>0</v>
      </c>
      <c r="G126" s="12"/>
      <c r="H126" s="12"/>
      <c r="I126" s="12"/>
      <c r="J126" s="12"/>
      <c r="K126" s="14"/>
    </row>
    <row r="127" spans="1:11" hidden="1">
      <c r="A127" s="11">
        <v>133</v>
      </c>
      <c r="B127" s="12"/>
      <c r="C127" s="12"/>
      <c r="D127" s="13"/>
      <c r="E127" s="12"/>
      <c r="F127" s="12">
        <f>IFERROR(INDEX('[1]Bugs metric'!$C$8:$C$12,MATCH(E127,'[1]Bugs metric'!$B$8:$B$12,0)),0)</f>
        <v>0</v>
      </c>
      <c r="G127" s="12"/>
      <c r="H127" s="12"/>
      <c r="I127" s="12"/>
      <c r="J127" s="12"/>
      <c r="K127" s="14"/>
    </row>
    <row r="128" spans="1:11" hidden="1">
      <c r="A128" s="11">
        <v>134</v>
      </c>
      <c r="B128" s="12"/>
      <c r="C128" s="12"/>
      <c r="D128" s="13"/>
      <c r="E128" s="12"/>
      <c r="F128" s="12">
        <f>IFERROR(INDEX('[1]Bugs metric'!$C$8:$C$12,MATCH(E128,'[1]Bugs metric'!$B$8:$B$12,0)),0)</f>
        <v>0</v>
      </c>
      <c r="G128" s="12"/>
      <c r="H128" s="12"/>
      <c r="I128" s="12"/>
      <c r="J128" s="12"/>
      <c r="K128" s="14"/>
    </row>
    <row r="129" spans="1:11" hidden="1">
      <c r="A129" s="11">
        <v>135</v>
      </c>
      <c r="B129" s="12"/>
      <c r="C129" s="12"/>
      <c r="D129" s="13"/>
      <c r="E129" s="12"/>
      <c r="F129" s="12">
        <f>IFERROR(INDEX('[1]Bugs metric'!$C$8:$C$12,MATCH(E129,'[1]Bugs metric'!$B$8:$B$12,0)),0)</f>
        <v>0</v>
      </c>
      <c r="G129" s="12"/>
      <c r="H129" s="12"/>
      <c r="I129" s="12"/>
      <c r="J129" s="12"/>
      <c r="K129" s="14"/>
    </row>
    <row r="130" spans="1:11" hidden="1">
      <c r="A130" s="11">
        <v>136</v>
      </c>
      <c r="B130" s="12"/>
      <c r="C130" s="12"/>
      <c r="D130" s="13"/>
      <c r="E130" s="12"/>
      <c r="F130" s="12">
        <f>IFERROR(INDEX('[1]Bugs metric'!$C$8:$C$12,MATCH(E130,'[1]Bugs metric'!$B$8:$B$12,0)),0)</f>
        <v>0</v>
      </c>
      <c r="G130" s="12"/>
      <c r="H130" s="12"/>
      <c r="I130" s="12"/>
      <c r="J130" s="12"/>
      <c r="K130" s="14"/>
    </row>
    <row r="131" spans="1:11" hidden="1">
      <c r="A131" s="11">
        <v>137</v>
      </c>
      <c r="B131" s="12"/>
      <c r="C131" s="12"/>
      <c r="D131" s="13"/>
      <c r="E131" s="12"/>
      <c r="F131" s="12">
        <f>IFERROR(INDEX('[1]Bugs metric'!$C$8:$C$12,MATCH(E131,'[1]Bugs metric'!$B$8:$B$12,0)),0)</f>
        <v>0</v>
      </c>
      <c r="G131" s="12"/>
      <c r="H131" s="12"/>
      <c r="I131" s="12"/>
      <c r="J131" s="12"/>
      <c r="K131" s="14"/>
    </row>
    <row r="132" spans="1:11" hidden="1">
      <c r="A132" s="11">
        <v>138</v>
      </c>
      <c r="B132" s="12"/>
      <c r="C132" s="12"/>
      <c r="D132" s="13"/>
      <c r="E132" s="12"/>
      <c r="F132" s="12">
        <f>IFERROR(INDEX('[1]Bugs metric'!$C$8:$C$12,MATCH(E132,'[1]Bugs metric'!$B$8:$B$12,0)),0)</f>
        <v>0</v>
      </c>
      <c r="G132" s="12"/>
      <c r="H132" s="12"/>
      <c r="I132" s="12"/>
      <c r="J132" s="12"/>
      <c r="K132" s="14"/>
    </row>
    <row r="133" spans="1:11" hidden="1">
      <c r="A133" s="11">
        <v>139</v>
      </c>
      <c r="B133" s="12"/>
      <c r="C133" s="12"/>
      <c r="D133" s="13"/>
      <c r="E133" s="12"/>
      <c r="F133" s="12">
        <f>IFERROR(INDEX('[1]Bugs metric'!$C$8:$C$12,MATCH(E133,'[1]Bugs metric'!$B$8:$B$12,0)),0)</f>
        <v>0</v>
      </c>
      <c r="G133" s="12"/>
      <c r="H133" s="12"/>
      <c r="I133" s="12"/>
      <c r="J133" s="12"/>
      <c r="K133" s="14"/>
    </row>
    <row r="134" spans="1:11" hidden="1">
      <c r="A134" s="11">
        <v>140</v>
      </c>
      <c r="B134" s="12"/>
      <c r="C134" s="12"/>
      <c r="D134" s="13"/>
      <c r="E134" s="12"/>
      <c r="F134" s="12">
        <f>IFERROR(INDEX('[1]Bugs metric'!$C$8:$C$12,MATCH(E134,'[1]Bugs metric'!$B$8:$B$12,0)),0)</f>
        <v>0</v>
      </c>
      <c r="G134" s="12"/>
      <c r="H134" s="12"/>
      <c r="I134" s="12"/>
      <c r="J134" s="12"/>
      <c r="K134" s="14"/>
    </row>
    <row r="135" spans="1:11" hidden="1">
      <c r="A135" s="11">
        <v>141</v>
      </c>
      <c r="B135" s="12"/>
      <c r="C135" s="12"/>
      <c r="D135" s="13"/>
      <c r="E135" s="12"/>
      <c r="F135" s="12">
        <f>IFERROR(INDEX('[1]Bugs metric'!$C$8:$C$12,MATCH(E135,'[1]Bugs metric'!$B$8:$B$12,0)),0)</f>
        <v>0</v>
      </c>
      <c r="G135" s="12"/>
      <c r="H135" s="12"/>
      <c r="I135" s="12"/>
      <c r="J135" s="12"/>
      <c r="K135" s="14"/>
    </row>
    <row r="136" spans="1:11" hidden="1">
      <c r="A136" s="11">
        <v>142</v>
      </c>
      <c r="B136" s="12"/>
      <c r="C136" s="12"/>
      <c r="D136" s="13"/>
      <c r="E136" s="12"/>
      <c r="F136" s="12">
        <f>IFERROR(INDEX('[1]Bugs metric'!$C$8:$C$12,MATCH(E136,'[1]Bugs metric'!$B$8:$B$12,0)),0)</f>
        <v>0</v>
      </c>
      <c r="G136" s="12"/>
      <c r="H136" s="12"/>
      <c r="I136" s="12"/>
      <c r="J136" s="12"/>
      <c r="K136" s="14"/>
    </row>
    <row r="137" spans="1:11" hidden="1">
      <c r="A137" s="11">
        <v>143</v>
      </c>
      <c r="B137" s="12"/>
      <c r="C137" s="12"/>
      <c r="D137" s="13"/>
      <c r="E137" s="12"/>
      <c r="F137" s="12">
        <f>IFERROR(INDEX('[1]Bugs metric'!$C$8:$C$12,MATCH(E137,'[1]Bugs metric'!$B$8:$B$12,0)),0)</f>
        <v>0</v>
      </c>
      <c r="G137" s="12"/>
      <c r="H137" s="12"/>
      <c r="I137" s="12"/>
      <c r="J137" s="12"/>
      <c r="K137" s="14"/>
    </row>
    <row r="138" spans="1:11" hidden="1">
      <c r="A138" s="11">
        <v>144</v>
      </c>
      <c r="B138" s="12"/>
      <c r="C138" s="12"/>
      <c r="D138" s="13"/>
      <c r="E138" s="12"/>
      <c r="F138" s="12">
        <f>IFERROR(INDEX('[1]Bugs metric'!$C$8:$C$12,MATCH(E138,'[1]Bugs metric'!$B$8:$B$12,0)),0)</f>
        <v>0</v>
      </c>
      <c r="G138" s="12"/>
      <c r="H138" s="12"/>
      <c r="I138" s="12"/>
      <c r="J138" s="12"/>
      <c r="K138" s="14"/>
    </row>
    <row r="139" spans="1:11" hidden="1">
      <c r="A139" s="11">
        <v>145</v>
      </c>
      <c r="B139" s="12"/>
      <c r="C139" s="12"/>
      <c r="D139" s="13"/>
      <c r="E139" s="12"/>
      <c r="F139" s="12">
        <f>IFERROR(INDEX('[1]Bugs metric'!$C$8:$C$12,MATCH(E139,'[1]Bugs metric'!$B$8:$B$12,0)),0)</f>
        <v>0</v>
      </c>
      <c r="G139" s="12"/>
      <c r="H139" s="12"/>
      <c r="I139" s="12"/>
      <c r="J139" s="12"/>
      <c r="K139" s="14"/>
    </row>
    <row r="140" spans="1:11" hidden="1">
      <c r="A140" s="11">
        <v>146</v>
      </c>
      <c r="B140" s="12"/>
      <c r="C140" s="12"/>
      <c r="D140" s="13"/>
      <c r="E140" s="12"/>
      <c r="F140" s="12">
        <f>IFERROR(INDEX('[1]Bugs metric'!$C$8:$C$12,MATCH(E140,'[1]Bugs metric'!$B$8:$B$12,0)),0)</f>
        <v>0</v>
      </c>
      <c r="G140" s="12"/>
      <c r="H140" s="12"/>
      <c r="I140" s="12"/>
      <c r="J140" s="12"/>
      <c r="K140" s="14"/>
    </row>
    <row r="141" spans="1:11" hidden="1">
      <c r="A141" s="11">
        <v>147</v>
      </c>
      <c r="B141" s="12"/>
      <c r="C141" s="12"/>
      <c r="D141" s="13"/>
      <c r="E141" s="12"/>
      <c r="F141" s="12">
        <f>IFERROR(INDEX('[1]Bugs metric'!$C$8:$C$12,MATCH(E141,'[1]Bugs metric'!$B$8:$B$12,0)),0)</f>
        <v>0</v>
      </c>
      <c r="G141" s="12"/>
      <c r="H141" s="12"/>
      <c r="I141" s="12"/>
      <c r="J141" s="12"/>
      <c r="K141" s="14"/>
    </row>
    <row r="142" spans="1:11" hidden="1">
      <c r="A142" s="11">
        <v>148</v>
      </c>
      <c r="B142" s="12"/>
      <c r="C142" s="12"/>
      <c r="D142" s="13"/>
      <c r="E142" s="12"/>
      <c r="F142" s="12">
        <f>IFERROR(INDEX('[1]Bugs metric'!$C$8:$C$12,MATCH(E142,'[1]Bugs metric'!$B$8:$B$12,0)),0)</f>
        <v>0</v>
      </c>
      <c r="G142" s="12"/>
      <c r="H142" s="12"/>
      <c r="I142" s="12"/>
      <c r="J142" s="12"/>
      <c r="K142" s="14"/>
    </row>
    <row r="143" spans="1:11" hidden="1">
      <c r="A143" s="11">
        <v>149</v>
      </c>
      <c r="B143" s="12"/>
      <c r="C143" s="12"/>
      <c r="D143" s="13"/>
      <c r="E143" s="12"/>
      <c r="F143" s="12">
        <f>IFERROR(INDEX('[1]Bugs metric'!$C$8:$C$12,MATCH(E143,'[1]Bugs metric'!$B$8:$B$12,0)),0)</f>
        <v>0</v>
      </c>
      <c r="G143" s="12"/>
      <c r="H143" s="12"/>
      <c r="I143" s="12"/>
      <c r="J143" s="12"/>
      <c r="K143" s="14"/>
    </row>
  </sheetData>
  <autoFilter ref="A1:J143">
    <filterColumn colId="4">
      <filters>
        <filter val="Major"/>
        <filter val="Minor"/>
        <filter val="Show Stopper"/>
      </filters>
    </filterColumn>
  </autoFilter>
  <mergeCells count="1">
    <mergeCell ref="M1:P1"/>
  </mergeCells>
  <conditionalFormatting sqref="D1:D1048576 C1:C143">
    <cfRule type="containsText" dxfId="6" priority="5" operator="containsText" text="Jinghui">
      <formula>NOT(ISERROR(SEARCH("Jinghui",C1)))</formula>
    </cfRule>
    <cfRule type="containsText" dxfId="5" priority="6" operator="containsText" text="Auch">
      <formula>NOT(ISERROR(SEARCH("Auch",C1)))</formula>
    </cfRule>
    <cfRule type="containsText" dxfId="4" priority="7" operator="containsText" text="Junfan">
      <formula>NOT(ISERROR(SEARCH("Junfan",C1)))</formula>
    </cfRule>
    <cfRule type="containsText" dxfId="3" priority="8" operator="containsText" text="Weikiat">
      <formula>NOT(ISERROR(SEARCH("Weikiat",C1)))</formula>
    </cfRule>
  </conditionalFormatting>
  <conditionalFormatting sqref="H1:H143 I1:I1048576 J1:K1">
    <cfRule type="containsText" dxfId="2" priority="3" operator="containsText" text="no">
      <formula>NOT(ISERROR(SEARCH("no",H1)))</formula>
    </cfRule>
    <cfRule type="containsText" dxfId="1" priority="4" operator="containsText" text="yes">
      <formula>NOT(ISERROR(SEARCH("yes",H1)))</formula>
    </cfRule>
  </conditionalFormatting>
  <conditionalFormatting sqref="I2:I143">
    <cfRule type="cellIs" priority="1" operator="equal">
      <formula>$J$2</formula>
    </cfRule>
    <cfRule type="cellIs" dxfId="0" priority="2" operator="equal">
      <formula>""""""</formula>
    </cfRule>
  </conditionalFormatting>
  <dataValidations count="2">
    <dataValidation type="list" allowBlank="1" showInputMessage="1" showErrorMessage="1" sqref="H2:H1048576">
      <formula1>$U$1:$U$2</formula1>
    </dataValidation>
    <dataValidation type="list" allowBlank="1" showInputMessage="1" showErrorMessage="1" sqref="E144:F1048576">
      <formula1>$T$2:$T$2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'[1]Bugs metric'!#REF!</xm:f>
          </x14:formula1>
          <xm:sqref>E2:E143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 log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Peh Wei Kiat</dc:creator>
  <cp:lastModifiedBy>Peh Wei Kiat</cp:lastModifiedBy>
  <dcterms:created xsi:type="dcterms:W3CDTF">2011-11-20T05:33:53Z</dcterms:created>
  <dcterms:modified xsi:type="dcterms:W3CDTF">2011-11-20T05:34:50Z</dcterms:modified>
</cp:coreProperties>
</file>